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defaultThemeVersion="166925"/>
  <mc:AlternateContent xmlns:mc="http://schemas.openxmlformats.org/markup-compatibility/2006">
    <mc:Choice Requires="x15">
      <x15ac:absPath xmlns:x15ac="http://schemas.microsoft.com/office/spreadsheetml/2010/11/ac" url="Y:\PROJETS\FRANCE_2030\1-STRATEGIES\SA_INDUSTRIE\AAP IBAC PME\TEXTE AAP\Relance\Dossier de candidature\"/>
    </mc:Choice>
  </mc:AlternateContent>
  <xr:revisionPtr revIDLastSave="0" documentId="13_ncr:1_{232E3A97-8FC2-4142-A01B-683E07ADFED5}" xr6:coauthVersionLast="47" xr6:coauthVersionMax="47" xr10:uidLastSave="{00000000-0000-0000-0000-000000000000}"/>
  <bookViews>
    <workbookView xWindow="-120" yWindow="-120" windowWidth="29040" windowHeight="15720" tabRatio="746" xr2:uid="{00000000-000D-0000-FFFF-FFFF00000000}"/>
  </bookViews>
  <sheets>
    <sheet name="Mode d'emploi " sheetId="18" r:id="rId1"/>
    <sheet name="Feuil1" sheetId="7" state="hidden" r:id="rId2"/>
    <sheet name="Indicateurs socles - DNSH" sheetId="32" r:id="rId3"/>
    <sheet name="Indicateur GES quantifié" sheetId="31" r:id="rId4"/>
    <sheet name="Indicateurs socles - autres" sheetId="29" r:id="rId5"/>
    <sheet name="ODD" sheetId="24" r:id="rId6"/>
    <sheet name="LISTES" sheetId="1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31" l="1"/>
  <c r="F74" i="31"/>
  <c r="B75" i="31"/>
  <c r="B74" i="31"/>
  <c r="K84" i="31"/>
  <c r="K83" i="31"/>
  <c r="J83" i="31"/>
  <c r="H99" i="31"/>
  <c r="H89" i="31"/>
  <c r="K85" i="31"/>
  <c r="K86" i="31"/>
  <c r="K87" i="31"/>
  <c r="K88" i="31"/>
  <c r="K94" i="31"/>
  <c r="D76" i="31"/>
  <c r="H74" i="31" l="1"/>
  <c r="H98" i="31"/>
  <c r="J98" i="31" s="1"/>
  <c r="H97" i="31"/>
  <c r="K97" i="31" s="1"/>
  <c r="H96" i="31"/>
  <c r="K96" i="31" s="1"/>
  <c r="H95" i="31"/>
  <c r="J95" i="31" s="1"/>
  <c r="H94" i="31"/>
  <c r="I93" i="31"/>
  <c r="H88" i="31"/>
  <c r="H87" i="31"/>
  <c r="J87" i="31" s="1"/>
  <c r="H86" i="31"/>
  <c r="H85" i="31"/>
  <c r="H84" i="31"/>
  <c r="H83" i="31"/>
  <c r="D74" i="31"/>
  <c r="H51" i="31"/>
  <c r="K51" i="31" s="1"/>
  <c r="I50" i="31"/>
  <c r="H49" i="31"/>
  <c r="J49" i="31" s="1"/>
  <c r="H48" i="31"/>
  <c r="K48" i="31" s="1"/>
  <c r="I47" i="31"/>
  <c r="D30" i="31"/>
  <c r="H30" i="31" s="1"/>
  <c r="F29" i="31"/>
  <c r="D29" i="31"/>
  <c r="K49" i="31" l="1"/>
  <c r="K50" i="31" s="1"/>
  <c r="K52" i="31" s="1"/>
  <c r="H29" i="31"/>
  <c r="K29" i="31" s="1"/>
  <c r="J51" i="31"/>
  <c r="K95" i="31"/>
  <c r="K30" i="31"/>
  <c r="J30" i="31"/>
  <c r="J84" i="31"/>
  <c r="J88" i="31"/>
  <c r="J96" i="31"/>
  <c r="J97" i="31"/>
  <c r="J48" i="31"/>
  <c r="J50" i="31" s="1"/>
  <c r="J86" i="31"/>
  <c r="J94" i="31"/>
  <c r="K98" i="31"/>
  <c r="J85" i="31"/>
  <c r="J29" i="31" l="1"/>
  <c r="J31" i="31" s="1"/>
  <c r="K99" i="31"/>
  <c r="J99" i="31"/>
  <c r="J89" i="31"/>
  <c r="J52" i="31"/>
  <c r="K31" i="31"/>
  <c r="K89" i="31" l="1"/>
</calcChain>
</file>

<file path=xl/sharedStrings.xml><?xml version="1.0" encoding="utf-8"?>
<sst xmlns="http://schemas.openxmlformats.org/spreadsheetml/2006/main" count="278" uniqueCount="250">
  <si>
    <t>Mode d'emploi de l'annexe 5 "Grille d'impacts"</t>
  </si>
  <si>
    <r>
      <rPr>
        <b/>
        <u/>
        <sz val="14"/>
        <color rgb="FF000000"/>
        <rFont val="Calibri"/>
        <family val="2"/>
      </rPr>
      <t xml:space="preserve">Objectifs de l'annexe  
</t>
    </r>
    <r>
      <rPr>
        <sz val="11"/>
        <color rgb="FF000000"/>
        <rFont val="Calibri"/>
        <family val="2"/>
      </rPr>
      <t>L’ADEME cherche à évaluer l'impact potentiel de chaque projet sur l’environnement en appréciant, qualitativement et</t>
    </r>
    <r>
      <rPr>
        <strike/>
        <sz val="11"/>
        <color rgb="FF000000"/>
        <rFont val="Calibri"/>
        <family val="2"/>
      </rPr>
      <t xml:space="preserve"> </t>
    </r>
    <r>
      <rPr>
        <sz val="11"/>
        <color rgb="FF000000"/>
        <rFont val="Calibri"/>
        <family val="2"/>
      </rPr>
      <t xml:space="preserve">quantitativement, les principaux impacts pressentis. L’enjeu est de savoir si les produits et services déployés auront des caractéristiques environnementales meilleures que celles des solutions auxquelles ils viendront se substituer.
</t>
    </r>
    <r>
      <rPr>
        <b/>
        <sz val="11"/>
        <color rgb="FF000000"/>
        <rFont val="Calibri"/>
        <family val="2"/>
      </rPr>
      <t>L'onglet "Indicateurs socles - DNSH "</t>
    </r>
    <r>
      <rPr>
        <sz val="11"/>
        <color rgb="FF000000"/>
        <rFont val="Calibri"/>
        <family val="2"/>
      </rPr>
      <t xml:space="preserve">  consiste en une vision d'ensemble à dominante qualitative des charges et bénéfices sur une série d’indicateurs environnementaux (énergie, climat, pollution eau et sols, ressources, déchets...), reposant sur :   
   - des questions préalables pour contextualiser les impacts du projet dans ses conséquences socio-environnementales possibles ;
   - un scoring (DNSH) allant de  – 2 (impact négatif du projet) à + 2 (impact positif du projet) sur chaque critère ;
   - une explicitation de la note attribuée ;
   - si possible des objectifs quantitatifs associés à une métrique.
</t>
    </r>
    <r>
      <rPr>
        <b/>
        <sz val="11"/>
        <color rgb="FF000000"/>
        <rFont val="Calibri"/>
        <family val="2"/>
      </rPr>
      <t>L'onglet "Indicateur GES quantifié"</t>
    </r>
    <r>
      <rPr>
        <sz val="11"/>
        <color rgb="FF000000"/>
        <rFont val="Calibri"/>
        <family val="2"/>
      </rPr>
      <t xml:space="preserve"> consiste en un focus quantitatif simplifié sur l'indicateur phare du réchauffement climatique : la quantité de Gaz à Effet de Serre (GES) évitée. Les impacts sont évalués par rapport à une "situation de référence", à savoir une alternative standard utilisée sur le marché, ou la situation actuelle.
</t>
    </r>
    <r>
      <rPr>
        <b/>
        <sz val="11"/>
        <color rgb="FF000000"/>
        <rFont val="Calibri"/>
        <family val="2"/>
      </rPr>
      <t xml:space="preserve">L'onglet "Indicateurs socles - autres" </t>
    </r>
    <r>
      <rPr>
        <sz val="11"/>
        <color rgb="FF000000"/>
        <rFont val="Calibri"/>
        <family val="2"/>
      </rPr>
      <t>recense les indicateurs non environnementaux évalués systématiquement dans le cadre du programme France 2030</t>
    </r>
    <r>
      <rPr>
        <b/>
        <sz val="11"/>
        <color rgb="FF000000"/>
        <rFont val="Calibri"/>
        <family val="2"/>
      </rPr>
      <t xml:space="preserve">
L'onglet "Indicateurs spécifiques" </t>
    </r>
    <r>
      <rPr>
        <sz val="11"/>
        <color rgb="FF000000"/>
        <rFont val="Calibri"/>
        <family val="2"/>
      </rPr>
      <t xml:space="preserve">le cas échéant, consiste en un focus quantitatif simplifié sur un ou plusieurs autre(s) indicateur(s) en fonction de la thématique de l'appel à projets (AAP)
</t>
    </r>
    <r>
      <rPr>
        <b/>
        <sz val="11"/>
        <color rgb="FF000000"/>
        <rFont val="Calibri"/>
        <family val="2"/>
      </rPr>
      <t>L'onglet "ODD"</t>
    </r>
    <r>
      <rPr>
        <sz val="11"/>
        <color rgb="FF000000"/>
        <rFont val="Calibri"/>
        <family val="2"/>
      </rPr>
      <t xml:space="preserve"> précise les impacts sociaux du projet selon les objectifs de développement durable de réduction de la pauvreté, de la précarité et des inégalités
</t>
    </r>
    <r>
      <rPr>
        <sz val="11"/>
        <color rgb="FFC00000"/>
        <rFont val="Calibri"/>
        <family val="2"/>
      </rPr>
      <t>Les impacts sont à renseigner à l'échelle du projet dans son ensemble, sous la responsabilité du coordinateur du projet.</t>
    </r>
  </si>
  <si>
    <r>
      <rPr>
        <b/>
        <u/>
        <sz val="14"/>
        <color rgb="FF000000"/>
        <rFont val="Calibri"/>
        <family val="2"/>
      </rPr>
      <t xml:space="preserve">Onglet 2 " Indicateurs socles - DNSH "
</t>
    </r>
    <r>
      <rPr>
        <b/>
        <u/>
        <sz val="11"/>
        <color rgb="FF000000"/>
        <rFont val="Calibri"/>
        <family val="2"/>
      </rPr>
      <t xml:space="preserve">
DEFINITION </t>
    </r>
    <r>
      <rPr>
        <sz val="11"/>
        <color rgb="FF000000"/>
        <rFont val="Calibri"/>
        <family val="2"/>
      </rPr>
      <t>Il s'agit de préciser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tendance des pollutions potentiellement évitées par le programme et des bénéfices environnementaux du programme (en positif), et des potentiels dommages collatéraux ou préjudices portés à l'environnement (en négatif). La notion de préjudice s'évalue au sens de la réglementation taxonomie UE des activités durables avec la notion de DNSH, "</t>
    </r>
    <r>
      <rPr>
        <i/>
        <sz val="11"/>
        <color rgb="FF000000"/>
        <rFont val="Calibri"/>
        <family val="2"/>
      </rPr>
      <t>Do Not Significant Harm</t>
    </r>
    <r>
      <rPr>
        <sz val="11"/>
        <color rgb="FF000000"/>
        <rFont val="Calibri"/>
        <family val="2"/>
      </rPr>
      <t xml:space="preserve">", sur 6 axes : .
A noter que les flux sont des causes et les impacts des conséquences.
</t>
    </r>
    <r>
      <rPr>
        <b/>
        <u/>
        <sz val="11"/>
        <color rgb="FF000000"/>
        <rFont val="Calibri"/>
        <family val="2"/>
      </rPr>
      <t xml:space="preserve">
METHODE DE REMPLISSAGE
</t>
    </r>
    <r>
      <rPr>
        <b/>
        <sz val="11"/>
        <color rgb="FF000000"/>
        <rFont val="Calibri"/>
        <family val="2"/>
      </rPr>
      <t xml:space="preserve">Estimation qualitative </t>
    </r>
    <r>
      <rPr>
        <sz val="11"/>
        <color rgb="FF000000"/>
        <rFont val="Calibri"/>
        <family val="2"/>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figurant dans les nouvelles réglementations européennes du plan d'action sur la finance durable (depuis 2018), et notamment le réglement taxonomique progressivement mis en place depuis 2021, qui édicte les critères de durabilité des différents secteurs économiques. </t>
    </r>
  </si>
  <si>
    <r>
      <rPr>
        <b/>
        <u/>
        <sz val="14"/>
        <color rgb="FF000000"/>
        <rFont val="Calibri"/>
        <family val="2"/>
      </rPr>
      <t xml:space="preserve">Onglet 3 "Indicateur GES quantifié" 
</t>
    </r>
    <r>
      <rPr>
        <b/>
        <u/>
        <sz val="11"/>
        <color rgb="FF000000"/>
        <rFont val="Calibri"/>
        <family val="2"/>
      </rPr>
      <t xml:space="preserve">DEFINITION
</t>
    </r>
    <r>
      <rPr>
        <b/>
        <sz val="11"/>
        <color rgb="FF000000"/>
        <rFont val="Calibri"/>
        <family val="2"/>
      </rPr>
      <t>Estimation quantitative.</t>
    </r>
    <r>
      <rPr>
        <sz val="11"/>
        <color rgb="FF000000"/>
        <rFont val="Calibri"/>
        <family val="2"/>
      </rPr>
      <t xml:space="preserve"> Il s'agit d'évaluer avec une méthode simplifiée le bénéfice environnemental de la solution (ou action) mise en œuvre en terme de réduction d’émissions de GES (tCO2eq évité) par an sur la période considérée (cycle commercial de 5 ans post projet et une durée d'exploitation/d'utilisation de la solution de 8 ans), par rapport à un scénario de référence à définir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rgb="FF000000"/>
        <rFont val="Calibri"/>
        <family val="2"/>
      </rPr>
      <t xml:space="preserve">METHODE DE REMPLISSAGE
</t>
    </r>
    <r>
      <rPr>
        <sz val="11"/>
        <color rgb="FF000000"/>
        <rFont val="Calibri"/>
        <family val="2"/>
      </rPr>
      <t xml:space="preserve">La méthode repose sur l'utilisation de facteurs d'émissions (tCO2eq/unité de flux) qui sont des coefficients multiplicateurs permettant de traduire les flux (de gaz, matières, énergie, etc.) en émissions de CO2eq et donc de convertir presque tous types d'impacts en équivalent Gaz à Effet de Serre.  
Les sources des facteurs d'émissions seront précisées (ex: ADEME-base empreinte, base Eco-invent, autre). Lien utile : https://www.bilans-ges.ademe.fr/
L'indicateur se calcule en faisant la différence entre les tonnes d’émissions GES (tCO2eq) relatives à la solution étudiée et les tonnes d’émissions GES (tCO2eq) relatives à la situation de référence.
L'ADEME préconise de s'appuyer sur la méthode QuantiGES pour remplir cette annexe.
Deux formations sur l'application de la méthodologie sont disponibles :
     - Un module accessible en e-learning : </t>
    </r>
    <r>
      <rPr>
        <sz val="11"/>
        <color rgb="FF0070C0"/>
        <rFont val="Calibri"/>
        <family val="2"/>
      </rPr>
      <t>https://formations.ademe.fr/formations_adaptation-au-changement-climatique_quantifier-l-impact-ges-d-une-action-de-reduction---decouvrir-la-methode-quantiges_s5104.html.</t>
    </r>
    <r>
      <rPr>
        <sz val="11"/>
        <color rgb="FF000000"/>
        <rFont val="Calibri"/>
        <family val="2"/>
      </rPr>
      <t xml:space="preserve"> L'objectif de ce module à distance est de  permettre d'acquérir les bases de la méthode Quanti GES pour en comprendre son utilisation et être en capacité de suivre une prestation externe de mise en œuvre de la méthode de quantification au sein de votre organisation. Au cumulé, ce module dure une demi-journée. 
     - Un module présentiel d'une journée : </t>
    </r>
    <r>
      <rPr>
        <sz val="11"/>
        <color rgb="FF0070C0"/>
        <rFont val="Calibri"/>
        <family val="2"/>
      </rPr>
      <t xml:space="preserve">https://formations.ademe.fr/formations_climat_quantifier-l-impact-ges-d-une-action-de-reduction---devenir-utilisateur-de-la-methode_s4781.html
</t>
    </r>
    <r>
      <rPr>
        <sz val="11"/>
        <color rgb="FF000000"/>
        <rFont val="Calibri"/>
        <family val="2"/>
      </rPr>
      <t xml:space="preserve">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Un catalogue d'exemple d'application de la méthodologie est disponible ici : </t>
    </r>
    <r>
      <rPr>
        <sz val="11"/>
        <color rgb="FF0070C0"/>
        <rFont val="Calibri"/>
        <family val="2"/>
      </rPr>
      <t>https://librairie.ademe.fr/changement-climatique-et-energie/4549-quantifier-l-impact-ges-d-une-action-de-reduction-des-emissions.html</t>
    </r>
  </si>
  <si>
    <r>
      <rPr>
        <b/>
        <sz val="14"/>
        <color theme="1"/>
        <rFont val="Calibri"/>
        <family val="2"/>
      </rPr>
      <t xml:space="preserve">Définition de la situation (ou scénario) de référence pour la comparaison </t>
    </r>
    <r>
      <rPr>
        <b/>
        <sz val="12"/>
        <color theme="1"/>
        <rFont val="Calibri"/>
        <family val="2"/>
      </rPr>
      <t xml:space="preserve">: </t>
    </r>
    <r>
      <rPr>
        <b/>
        <u/>
        <sz val="12"/>
        <color theme="1"/>
        <rFont val="Calibri"/>
        <family val="2"/>
      </rPr>
      <t xml:space="preserve">Situation la plus probable mise en œuvre sur le marché en l'absence de mise en oeuvre du projet , ou situation actuelle. </t>
    </r>
    <r>
      <rPr>
        <u/>
        <sz val="11"/>
        <color theme="1"/>
        <rFont val="Calibri"/>
        <family val="2"/>
      </rPr>
      <t xml:space="preserve">
</t>
    </r>
    <r>
      <rPr>
        <b/>
        <u/>
        <sz val="12"/>
        <color theme="1"/>
        <rFont val="Calibri"/>
        <family val="2"/>
      </rPr>
      <t>Exemples à titre indicatif :</t>
    </r>
    <r>
      <rPr>
        <b/>
        <i/>
        <u/>
        <sz val="12"/>
        <color theme="1"/>
        <rFont val="Calibri"/>
        <family val="2"/>
      </rPr>
      <t xml:space="preserve">
</t>
    </r>
    <r>
      <rPr>
        <sz val="11"/>
        <color theme="1"/>
        <rFont val="Calibri"/>
        <family val="2"/>
      </rPr>
      <t xml:space="preserve">-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rPr>
      <t xml:space="preserve">
</t>
    </r>
    <r>
      <rPr>
        <b/>
        <u/>
        <sz val="12"/>
        <color theme="1"/>
        <rFont val="Calibri"/>
        <family val="2"/>
      </rPr>
      <t xml:space="preserve">Recommandations complémentaires :
</t>
    </r>
    <r>
      <rPr>
        <sz val="11"/>
        <color theme="1"/>
        <rFont val="Calibri"/>
        <family val="2"/>
      </rPr>
      <t>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</si>
  <si>
    <t>Notion de cycle de vie de l'innovation à intégrer dans les hypothèses d'évaluation quantitative</t>
  </si>
  <si>
    <t>La dépense a-t-elle un objectif environnemental ?</t>
  </si>
  <si>
    <t>oui</t>
  </si>
  <si>
    <t>non</t>
  </si>
  <si>
    <t>A long terme</t>
  </si>
  <si>
    <t>A court terme</t>
  </si>
  <si>
    <t>Elle a un impact environnemental positif</t>
  </si>
  <si>
    <t>Elle ne dégrade pas l'environnement</t>
  </si>
  <si>
    <t>Elle a un effet direct négatilf sur l'environnement ou conduit à des comportements négatifs</t>
  </si>
  <si>
    <t>Dépense verte durablement</t>
  </si>
  <si>
    <t>Dépense verte moins durable</t>
  </si>
  <si>
    <t>Dépense verte indirectement</t>
  </si>
  <si>
    <t>Dépense neutre</t>
  </si>
  <si>
    <t>Dépense défavorable</t>
  </si>
  <si>
    <t>-1</t>
  </si>
  <si>
    <t xml:space="preserve"> Les impacts environnementaux sont à compléter uniquement par le chef de file, à l'échelle du projet dans son ensemble</t>
  </si>
  <si>
    <t>CONFIDENTIEL</t>
  </si>
  <si>
    <t>Quel est le service rendu par le projet d'un point de vue environnemental ?</t>
  </si>
  <si>
    <t>Si vous réfléchissez aux conséquences environnementales de votre projet</t>
  </si>
  <si>
    <t xml:space="preserve"> Quelles sont les perspectives de réplication / déploiement de l'innovation et donc de diffusion à plus grande échelle des effets bénéfiques de l'innovation ? </t>
  </si>
  <si>
    <t xml:space="preserve">A l'inverse quels sont les risques de diffusion d'effets négatifs pouvant porter préjudice à l'environnement (dommages collatéraux ou transferts d'impacts) ? </t>
  </si>
  <si>
    <t xml:space="preserve">Quels points de vigilance pour assurer le succès environnemental de votre projet ? </t>
  </si>
  <si>
    <t>AIDE (déplier la ligne)</t>
  </si>
  <si>
    <t>Colonnes dédiées à l'ADEME 
A ne pas remplir par le porteur de projet</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</si>
  <si>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</si>
  <si>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t>Critères de durabilité et indicateurs</t>
  </si>
  <si>
    <t>Note</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</si>
  <si>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</si>
  <si>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Métriques retenues</t>
  </si>
  <si>
    <t>Objectifs quantitatifs (pour une année)</t>
  </si>
  <si>
    <t xml:space="preserve">Illustrations de métriques et d'objectifs </t>
  </si>
  <si>
    <t>Note Ademe</t>
  </si>
  <si>
    <t>Commentaires</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</si>
  <si>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</si>
  <si>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t>Atténuation du changement climatique</t>
  </si>
  <si>
    <t>Production ajoutée d'électricité ou de chaleur renouvelable (ENR)</t>
  </si>
  <si>
    <t xml:space="preserve">Production / consommation EnR (kWh) (quantité, part de la production d'électricité issus d'EnR vs consommation,...)
Descriptif solution : PV, Hydrolien, éolien
Développement d'autoconsommation sur site?
--&gt; Effets attendus ?
</t>
  </si>
  <si>
    <t>Efficacité énergétique via la réduction des consommation</t>
  </si>
  <si>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</si>
  <si>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Climat via la réduction des émissions GES</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</si>
  <si>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</si>
  <si>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t>Adaptation au changement climatique (Résilience face aux risques environnementaux)</t>
  </si>
  <si>
    <t>Lutte contre les pollutions (prévention et contrôle)</t>
  </si>
  <si>
    <t>Pollution de l’air</t>
  </si>
  <si>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</si>
  <si>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t>Pollution de l'eau ou des sols</t>
  </si>
  <si>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</si>
  <si>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t>Gestion des ressources en eau et marines (utilisation durable et protection)</t>
  </si>
  <si>
    <t xml:space="preserve">Réduction de la consommation d'eau (m3/an)      </t>
  </si>
  <si>
    <t>Transition vers une économie circulaire (déchets, autres)</t>
  </si>
  <si>
    <t>Optimisation de la consommation des ressources</t>
  </si>
  <si>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
Quantité de matière biosourcée utilisée</t>
    </r>
    <r>
      <rPr>
        <b/>
        <sz val="11"/>
        <color theme="1"/>
        <rFont val="Calibri"/>
        <family val="2"/>
        <scheme val="minor"/>
      </rPr>
      <t xml:space="preserve"> (t)</t>
    </r>
  </si>
  <si>
    <t>Diminution et/ou recyclage des déchets</t>
  </si>
  <si>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</si>
  <si>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t>Protection et restauration de la biodiversité et des écosystèmes (biodiversité et protection des espaces naturels, agricoles et sylvicoles)</t>
  </si>
  <si>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</si>
  <si>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Impact sociétal</t>
  </si>
  <si>
    <t>AIDE (déplier les lignes)</t>
  </si>
  <si>
    <t>Analyse ex ante : A préparer en amont du dossier - à consolider pour l'instruction du projet</t>
  </si>
  <si>
    <t>Les impacts environnementaux sont à compléter uniquement par le chef de file, à l'échelle du projet dans son ensemble.</t>
  </si>
  <si>
    <t xml:space="preserve">Lien ADEME Base GES pour faciliter les facteurs d'émissions  (ou autres sources du porteur à préciser dans les hypothèses) :
 </t>
  </si>
  <si>
    <t>https://www.bilans-ges.ademe.fr/</t>
  </si>
  <si>
    <t>Seules les cellules jaunes sont à renseigner.</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</si>
  <si>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</si>
  <si>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Des informations sur la méthodologie sont accessibles sur cette page : </t>
  </si>
  <si>
    <t>https://bilans-ges.ademe.fr/fr/accueil/contenu/index/page/QuantiGES/siGras/0</t>
  </si>
  <si>
    <t>Deux formations sur l'application de la méthodologie sont disponibles :</t>
  </si>
  <si>
    <t xml:space="preserve">     - Un module accessible en e-learning : </t>
  </si>
  <si>
    <t>Découvrir la méthode QuantiGES</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</si>
  <si>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</si>
  <si>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Au cumulé, ce module dure une demi-journée. Il est un prérequis pour suivre la formation complémentaire en présentiel qui vous permettra de mettre en œuvre vous-même la méthode.</t>
  </si>
  <si>
    <t xml:space="preserve">     - Un module présentiel d'une journée : </t>
  </si>
  <si>
    <t>Devenir utilisateur de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</si>
  <si>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</si>
  <si>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</si>
  <si>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Un catalogue d'exemple d'application de la méthodologie est disponible ici : </t>
  </si>
  <si>
    <t>Exemples : méthode QUANTIGES</t>
  </si>
  <si>
    <t>EXEMPLE (déplier les lignes)</t>
  </si>
  <si>
    <t>EXEMPLE simplifié 1 :  unité pilote de désamiantage</t>
  </si>
  <si>
    <t>Résumé: le projet vise à développer une unité pilote de traitement de déchets amiantés, utilisant un procédé innovant. La quantité de déchets d'amiante traitée s'élève à 18 750 t par an.</t>
  </si>
  <si>
    <t>La solution de référence est le torchage au plasma des déchets (vitrification plasma).</t>
  </si>
  <si>
    <t>Composante clef de la solution considérée</t>
  </si>
  <si>
    <r>
      <t xml:space="preserve">Indicateur de Flux
</t>
    </r>
    <r>
      <rPr>
        <i/>
        <sz val="11"/>
        <color theme="1"/>
        <rFont val="Calibri"/>
        <family val="2"/>
        <scheme val="minor"/>
      </rPr>
      <t>Flux de gaz, matière, d'énergie, etc., qui sera traduit ensuite en émissions de GES par l'intermédiaire des facteurs d'émissions</t>
    </r>
  </si>
  <si>
    <t xml:space="preserve">Quantité traitée par an pour une unité  (ici quantité d'amiante traitées par une usine de désamiantage) </t>
  </si>
  <si>
    <t>Unité du flux</t>
  </si>
  <si>
    <t>Facteur d'émission (FE)</t>
  </si>
  <si>
    <t>Unité du FE</t>
  </si>
  <si>
    <t xml:space="preserve">Emissions de CO2 eq/an (t) pour la quantité annuelle produite (ici 18750 t pour une usine)
</t>
  </si>
  <si>
    <t>Cumul BP sur un cycle commercial de 5 ans (ici une seule usine considérée)</t>
  </si>
  <si>
    <t>Emissions de CO2eq cumulées sur un BP de 5 ans, et sur une durée d'exploitation de 8 ans (de l'usine) (t)</t>
  </si>
  <si>
    <t>Si pertinent, émissions de CO2 (t) sur le cumul BP à 5 ans et sur la durée de vie de la solution innovante (ici 30 ans)</t>
  </si>
  <si>
    <t>solution projet</t>
  </si>
  <si>
    <t>Process de recyclage développé</t>
  </si>
  <si>
    <t>Déchets amiantés</t>
  </si>
  <si>
    <t>t</t>
  </si>
  <si>
    <t>kg CO2/ t traitée</t>
  </si>
  <si>
    <t>solution référence</t>
  </si>
  <si>
    <t>Torchage</t>
  </si>
  <si>
    <t>Hypothèses:</t>
  </si>
  <si>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</si>
  <si>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t>Facteur d'émission torchage: 1,3 t CO2eq/t traitée (donnée issue d'une ACV)</t>
  </si>
  <si>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</si>
  <si>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t>EXEMPLE simplifié 2 :  bus électrique</t>
  </si>
  <si>
    <t>Résumé: le projet vise à développer une nouvelle génération de bus électrique innovants. Chaque bus parcourt en moyenne 50 000 km par an.</t>
  </si>
  <si>
    <t>La solution de référence est le bus diesel.</t>
  </si>
  <si>
    <t>Quantité considérée par an pour une unité (ici éléctricité ou carburant consommé pour un bus par an)</t>
  </si>
  <si>
    <t>Emissions de CO2 eq/an (t) pour la quantité annuelle considérée (ici 50 000 km par an et par bus)</t>
  </si>
  <si>
    <t>Emissions de CO2eq cumulées (t) sur un BP de 5 ans et sur une durée d'utilisation de 8 ans (ici des 500 bus vendus)</t>
  </si>
  <si>
    <t>Si pertinent, émissions de CO2 (t) sur le cumul BP à 5 ans et sur la durée de vie de la solution innovante (ici  15 ans)</t>
  </si>
  <si>
    <t>Bus électrique (Mix élec. France)</t>
  </si>
  <si>
    <t>Consommation d'électricité (France)</t>
  </si>
  <si>
    <t>kWh</t>
  </si>
  <si>
    <t>kg CO2/ kWh</t>
  </si>
  <si>
    <t>Bus électrique (Mix élec. Europe)</t>
  </si>
  <si>
    <t>Consommation d'électricité (Europe)</t>
  </si>
  <si>
    <t>Bus électrique (total)</t>
  </si>
  <si>
    <t>Bus moteur thermique diesel</t>
  </si>
  <si>
    <t>Consommation de carburant</t>
  </si>
  <si>
    <t>l</t>
  </si>
  <si>
    <t>kg CO2/ l</t>
  </si>
  <si>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</si>
  <si>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</si>
  <si>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Synthèse CO2eq évitées(t)</t>
  </si>
  <si>
    <t xml:space="preserve">Etude environnementale déjà réalisée ? (ACV, bilan GES organisationnel, empreinte carbone produit/service, empreinte eau… ?) </t>
  </si>
  <si>
    <t>CODE AIE</t>
  </si>
  <si>
    <t>Durée de vie de la solution étudiée et de la solution de référence (en nombre d'années)</t>
  </si>
  <si>
    <t>années</t>
  </si>
  <si>
    <t>Cumul des émissions de "CO2 évités" sur BP de 5 ans  (solution étudiée - solution de référence)</t>
  </si>
  <si>
    <t>t eq CO2 (évitées)</t>
  </si>
  <si>
    <t>t eq CO2 (évitées)/ an</t>
  </si>
  <si>
    <t>Cumul des émissions de "CO2 évités"</t>
  </si>
  <si>
    <t>sur la durée de vie de l'innovation (si pertinent)</t>
  </si>
  <si>
    <t>Volume de GES évités par an pour un produit/service (tCO2eq/an)</t>
  </si>
  <si>
    <t>Synthèse (conclusion sur le bénéfice environnemental attendu en terme d'émissions de CO2 évitées)</t>
  </si>
  <si>
    <t>Solution innovante étudiée pour le projet</t>
  </si>
  <si>
    <t>Composante-clef de la solution innovante considérée (brique technologique ou système complet)</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</si>
  <si>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</si>
  <si>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</si>
  <si>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Emissions de CO2 eq/an (t) pour une unité de la composante-clef</t>
  </si>
  <si>
    <t>Volume
="Cumul Business Plan (nombre d'unités de la composante-clef  vendues sur un cycle commercial de 5 ans)"</t>
  </si>
  <si>
    <t>Emissions de CO2eq cumulées produites sur un Business Plan de 5 ans et sur une durée d'exploitation / utilisation de 8 ans (t)</t>
  </si>
  <si>
    <t>Si pertinent, émissions de CO2eq cumulées produites sur 5 ans et sur la durée de vie de la solution innovante (X années) (t)</t>
  </si>
  <si>
    <t xml:space="preserve"> </t>
  </si>
  <si>
    <t>Total</t>
  </si>
  <si>
    <t>Solution de référence</t>
  </si>
  <si>
    <t>Composante-clef de la solution de référence considérée (brique technologique ou système complet)</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</si>
  <si>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</si>
  <si>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r>
      <t xml:space="preserve">Emissions de CO2 eq/an (t) </t>
    </r>
    <r>
      <rPr>
        <sz val="11"/>
        <rFont val="Calibri"/>
        <family val="2"/>
        <scheme val="minor"/>
      </rPr>
      <t xml:space="preserve"> </t>
    </r>
    <r>
      <rPr>
        <b/>
        <sz val="11"/>
        <rFont val="Calibri"/>
        <family val="2"/>
        <scheme val="minor"/>
      </rPr>
      <t>pour une unité de la composante-clef</t>
    </r>
  </si>
  <si>
    <t>Emissions de CO2eq cumulées produites sur un BP de 5 ans et sur une durée d'exploitation / utilisation de 8 ans (t)</t>
  </si>
  <si>
    <t>Hypothèses (étapes du cycle de vie…) et limites</t>
  </si>
  <si>
    <t>Indicateurs socles France 2030</t>
  </si>
  <si>
    <r>
      <rPr>
        <u/>
        <sz val="12"/>
        <rFont val="Calibri"/>
        <family val="2"/>
        <scheme val="minor"/>
      </rPr>
      <t>Les indicateurs sont à renseigner à l'échelle du projet dans son ensemble, sous la responsabilité du coordinateur du projet.</t>
    </r>
    <r>
      <rPr>
        <sz val="12"/>
        <rFont val="Calibri"/>
        <family val="2"/>
        <scheme val="minor"/>
      </rPr>
      <t xml:space="preserve">
Merci de remplir les cases en jaune et de ne pas apporter de modification au reste de la grille. 
Merci de lire attentivement les aides de lecture ainsi que les définitions associées. </t>
    </r>
  </si>
  <si>
    <t>Indicateurs à remplir</t>
  </si>
  <si>
    <t>Définition et aide à la lecture de l'indicateur</t>
  </si>
  <si>
    <t>NATURES DE L'INNOVATION visée par le projet (principale et secondaire)</t>
  </si>
  <si>
    <r>
      <rPr>
        <b/>
        <sz val="12"/>
        <color theme="1"/>
        <rFont val="Calibri"/>
        <family val="2"/>
        <scheme val="minor"/>
      </rPr>
      <t>Les 2 natures, principales et secondaires, de l’innovation peuvent prendre les  valeurs suivantes :</t>
    </r>
    <r>
      <rPr>
        <sz val="12"/>
        <color theme="1"/>
        <rFont val="Calibri"/>
        <family val="2"/>
        <scheme val="minor"/>
      </rPr>
      <t xml:space="preserve">
 - Biens/Produit, service ou usage : Améliore les produits/services existants ou en introduit de nouveaux ;
- Procédé, process, ligne de production ou organisation : Change la manière dont l’entreprise organise son travail, ses chaînes logistiques, ses chaînes de production et process de fabrication ; 
- Marketing et commerciale : Change la présentation, la distribution, la tarification, la promotion ; 
- Modèle d'affaires : Réorganise la structure des revenus et des coûts ;
- Technologique : Crée ou intègre une ou plusieurs nouvelles technologies ;  
- Sociale : Répond à des besoins sociaux tant dans ses buts que ses modalités ;</t>
    </r>
  </si>
  <si>
    <t xml:space="preserve">Nature principale d'innovation </t>
  </si>
  <si>
    <t>Nature secondaire d'innovation</t>
  </si>
  <si>
    <t>Choisir dans la liste déroulante la nature d'innovation principale et secondaire les plus pertinentes pour qualifier le projet dans son ensemble</t>
  </si>
  <si>
    <t>TYPE DE SOLUTIONS INNOVANTES PRODUITES ou VENDUES dans le cadre du projet</t>
  </si>
  <si>
    <t xml:space="preserve"> - Produits et biens : ex. navires, bus électrique, équipements automobiles, composants électroniques, panneaux isolants
- Unités de matière : ex. tonnes de plastique recyclé, de déchets, de granulats de bois, d’isobutène biosourcé, de mortier à base de chanvre
- Unités d'énergie : ex. centrale de production, volume de production
- Solutions numériques : ex. logiciels, plateformes, algorithmes, calculateurs,  solution d'effacement électrique
- Prestations de service : ex. conseils, assistances, études, maintenance, ingénierie
- Procédés industriels / unités de production : La mise au point ou l’adoption de nouvelles méthodes de production, d’équipements de développement, de fabrication ou de distribution</t>
  </si>
  <si>
    <t>Produits et biens</t>
  </si>
  <si>
    <t>Unités de matière</t>
  </si>
  <si>
    <t>Unités d'énergie</t>
  </si>
  <si>
    <t xml:space="preserve">Solutions numériques </t>
  </si>
  <si>
    <t xml:space="preserve">Prestations de service </t>
  </si>
  <si>
    <t>Procédés industriels / unités de production</t>
  </si>
  <si>
    <t>Indiquer dans la liste les types de débouchés économiques les plus pertinents à l'échelle du projet dans son ensemble</t>
  </si>
  <si>
    <t>DEGRE D’INNOVATION</t>
  </si>
  <si>
    <r>
      <rPr>
        <b/>
        <sz val="12"/>
        <color theme="1"/>
        <rFont val="Calibri"/>
        <family val="2"/>
        <scheme val="minor"/>
      </rPr>
      <t>Innovation incrémentale :</t>
    </r>
    <r>
      <rPr>
        <sz val="12"/>
        <color theme="1"/>
        <rFont val="Calibri"/>
        <family val="2"/>
        <scheme val="minor"/>
      </rPr>
      <t xml:space="preserve">  améliore l’existant, contribue à la compétitivité et/ou la rentabilité de l’entreprise sans apporter de transformation significative (ex : création d’un séchoir à grain électrique, SAF - Sustainable Aviation Fuel) 
</t>
    </r>
    <r>
      <rPr>
        <b/>
        <sz val="12"/>
        <color theme="1"/>
        <rFont val="Calibri"/>
        <family val="2"/>
        <scheme val="minor"/>
      </rPr>
      <t>Innovation de rupture</t>
    </r>
    <r>
      <rPr>
        <sz val="12"/>
        <color theme="1"/>
        <rFont val="Calibri"/>
        <family val="2"/>
        <scheme val="minor"/>
      </rPr>
      <t xml:space="preserve"> :  Impact marché très structurant. Il y a un avant et un après pas seulement pour les entreprises mais aussi pour ses concurrents, voire modification en  profondeur de la filière, des infrastructures, des chaînes de valeur. </t>
    </r>
  </si>
  <si>
    <t>Innovation incrémentale ou innovation de rupture ?</t>
  </si>
  <si>
    <t xml:space="preserve">Indiquer l'intensité d'innovation qui caractérise le mieux le projet dans son ensemble, en fonction de son impact potentiel en termes de restructuration de marché.  </t>
  </si>
  <si>
    <t>TRL PROJET (Technology Readiness Level)</t>
  </si>
  <si>
    <t xml:space="preserve">Le TRL (Technology Readiness Level ou niveau de maturité technologique) est un système de mesure employé pour évaluer le niveau de maturité d’une technologie. L’échelle comporte 9 niveaux de maturité (de 1 faible à 9 fort) 
La liste de choix TRL proposée par le site : https://www.lescahiersdelinnovation.com/qualifier-l-innovation-comprendre-les-trl.
</t>
  </si>
  <si>
    <t>TRL début de projet (réel)</t>
  </si>
  <si>
    <t>TRL envisagé en fin de projet (prévisionnel)</t>
  </si>
  <si>
    <r>
      <rPr>
        <b/>
        <sz val="12"/>
        <color rgb="FFFF0000"/>
        <rFont val="Calibri"/>
        <family val="2"/>
        <scheme val="minor"/>
      </rPr>
      <t>[FIN DE PROJET UNIQUEMENT]</t>
    </r>
    <r>
      <rPr>
        <b/>
        <sz val="12"/>
        <rFont val="Calibri"/>
        <family val="2"/>
        <scheme val="minor"/>
      </rPr>
      <t xml:space="preserve"> TRL réalisé en fin de projet (réel) </t>
    </r>
  </si>
  <si>
    <t xml:space="preserve">Choisir dans la liste déroulante le TRL en début de projet puis le TRL en cible prévisionnelle. Le TRL est à remplir uniquement par le chef de file, à l'échelle du projet dans son ensemble.
Si plusieurs solutions innovantes sont développées dans le cadre du projet,  vous pouvez choisir le niveau de TRL du système complet, ou de la solution que vous jugez principale car la plus innovante ou ayant les meilleures perspectives industrielles et/ou commerciales.
TRL début de projet (réel)  : Il s’agit de la valeur de départ, ou situation de référence au tout début du projet.
TRL envisagé en fin de projet (prévisionnel) : Il s’agit de la valeur cible attendue dans le projet, donc d'une estimation faite en début de projet.
TRL réalisé en fin de projet (réel) : Il s'agit de la valeur réellement atteinte en fin de projet. </t>
  </si>
  <si>
    <t>BREVETS (tous partenaires confondus)</t>
  </si>
  <si>
    <t xml:space="preserve">Compter le nombre de dépôts de brevets envisagés grâce au projet (i.e. issus du projet) auprès de l’INPI ou Office de brevets européen (OEB) ou international (OMPI). Il n’est pas nécessaire que le brevet soit accepté. Les co-brevets (produits dans le cadre d’un consortium) déposés par plusieurs bénéficiaires dans le cadre d’un même projet ne doivent être comptabilisés qu’une seule fois.   </t>
  </si>
  <si>
    <t xml:space="preserve">Nombre de dépôts de brevets grâce au projet </t>
  </si>
  <si>
    <t>Nombre de brevets déjà déposés par la société sur cette technologie/brique technologique avant le projet</t>
  </si>
  <si>
    <t xml:space="preserve">Entrer le nombre (entier) de dépôt de brevet envisagés.. Si non applicable au projet, laisser la valeur N/A dans les deux cases. </t>
  </si>
  <si>
    <t>EMPLOIS (tous partenaires confondus)</t>
  </si>
  <si>
    <r>
      <t xml:space="preserve">L’ETP est une unité de valeur annuelle qui permet d'additionner et de moyenniser les impacts sur plusieurs années et entre les projets.  Une entreprise qui aura mobilisé sur le projet 10 ETP la première année (i.e. 10 emplois à plein temps) et les aura maintenus pendant les 4 années du projet comptabilisera 40 ETP au total (et non pas 10).  Cette donnée va permettre de calculer par exemple la moyenne annuelle de 10 ETP pour ce projet (mais attention ici ce n’est pas une valeur moyenne qu’il faut renseigner, mais bien une valeur annuelle cumulés sur la durée du projet). 
</t>
    </r>
    <r>
      <rPr>
        <u/>
        <sz val="12"/>
        <color theme="1"/>
        <rFont val="Calibri"/>
        <family val="2"/>
        <scheme val="minor"/>
      </rPr>
      <t>Emplois prévisionnel mobilisés pendant le projet</t>
    </r>
    <r>
      <rPr>
        <sz val="12"/>
        <color theme="1"/>
        <rFont val="Calibri"/>
        <family val="2"/>
        <scheme val="minor"/>
      </rPr>
      <t xml:space="preserve"> : On compte les personnes occupées par le projet, peu importe que le poste soit nouveau ou non. Attention, il s’agit d’emplois directement en lien avec le projet, ne pas compter l’effectif total de l’entreprise aidée, ni les emplois indirects chez les sous-traitants et fournisseurs. 
Pour les projets déploiement, la durée du projet inclut parfois une phase d'investissement (construction) et une phase d'exploitation (mise en service et maintenance), les ETP correspondant doivent être comptabilisés dans ce champ.
</t>
    </r>
    <r>
      <rPr>
        <u/>
        <sz val="12"/>
        <color theme="1"/>
        <rFont val="Calibri"/>
        <family val="2"/>
        <scheme val="minor"/>
      </rPr>
      <t>Emplois prévisionnel mobilisés à 5 ans post-projet</t>
    </r>
    <r>
      <rPr>
        <sz val="12"/>
        <color theme="1"/>
        <rFont val="Calibri"/>
        <family val="2"/>
        <scheme val="minor"/>
      </rPr>
      <t xml:space="preserve"> : On compte les personnes occupées aux suites du projet à son exploitation après la phase de financement du projet, mesuré la 5ème année après la fin du projet. </t>
    </r>
  </si>
  <si>
    <t>Nombre d’emplois prévisionnel mobilisés (créés ou maintenus) pendant le projet (ETP cumulés)</t>
  </si>
  <si>
    <t>Nombre prévisionnel d’emplois mobilisés (créés ou maintenus) à 5 ans post-projet (ETP à N+5)</t>
  </si>
  <si>
    <t>IMPACT ECONOMIQUE PROJET (tous partenaires confondus)</t>
  </si>
  <si>
    <t>Volume de produits/services déployés à la fin du projet</t>
  </si>
  <si>
    <t>AMELIORATION DE L'AUTONOMIE STRATEGIQUE</t>
  </si>
  <si>
    <r>
      <rPr>
        <b/>
        <sz val="12"/>
        <color rgb="FF000000"/>
        <rFont val="Calibri"/>
        <family val="2"/>
        <scheme val="minor"/>
      </rPr>
      <t xml:space="preserve">Indices d’un renforcement de l’autonomie stratégique : 
</t>
    </r>
    <r>
      <rPr>
        <sz val="12"/>
        <color rgb="FF000000"/>
        <rFont val="Calibri"/>
        <family val="2"/>
        <scheme val="minor"/>
      </rPr>
      <t xml:space="preserve">
&gt; Réduction des intrants vulnérables ou critiques vis-à-vis de fournisseurs non UE pour développer ou commercialiser la solution
&gt; Relocalisation d’une production auparavant à l’étranger hors UE
&gt; Accroissement grâce à la solution commercialisée de la chaine d’approvisionnement </t>
    </r>
  </si>
  <si>
    <t xml:space="preserve">Effet du projet sur l'autonomie stratégique de votre entreprise/du consortium ou de vos clients? </t>
  </si>
  <si>
    <t>Selectionner "OUI" ou "NON" dans le menu déroulant.</t>
  </si>
  <si>
    <t>MIXITE AU SEIN DU PROJET (tous partenaires confondus)</t>
  </si>
  <si>
    <t xml:space="preserve">Prise en compte des personnes mobilisées à plus de 50% de leur temps sur le projet.
Pour les projets de R&amp;D, % mesuré à l’échelle du projet. 
Pour les projets de déploiement, croissance et industrialisation, % mesuré à l’échelle de l’entreprise bénéficiaire </t>
  </si>
  <si>
    <t xml:space="preserve">Part des femmes dans l'équipe projet </t>
  </si>
  <si>
    <t>Entrer le pourcentage de part des femmes dans l'équipe projet.</t>
  </si>
  <si>
    <t>Objectifs de Développement Durable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</si>
  <si>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</si>
  <si>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</si>
  <si>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</si>
  <si>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</si>
  <si>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</si>
  <si>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</si>
  <si>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</si>
  <si>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</si>
  <si>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</si>
  <si>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</si>
  <si>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</si>
  <si>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</si>
  <si>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</si>
  <si>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</si>
  <si>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</si>
  <si>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</si>
  <si>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</si>
  <si>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 xml:space="preserve">TRL = Technology Readiness Level - niveau de maturité technologique ; système international de mesure utilisant une échelle de 1 à 9 employé pour évaluer le niveau de maturité d'une technologie. </t>
  </si>
  <si>
    <t>TRL 0 : IDEE</t>
  </si>
  <si>
    <t>TRL 1 : RECHERCHE BASIQUE (Observation du principe de base)</t>
  </si>
  <si>
    <t>TRL 2 : FORMULATION DE LA TECHNOLOGIQUE (concept)</t>
  </si>
  <si>
    <t xml:space="preserve">TRL 3 : VALIDATION DU CONCEPT </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</si>
  <si>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</si>
  <si>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</si>
  <si>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</si>
  <si>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</si>
  <si>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t xml:space="preserve">TRL 8 : SYSTÈME COMPLET ET QUALIFIE </t>
  </si>
  <si>
    <t>TRL 9 : SYSTÈME PRÊT A ETRE COMMERCIALISE A GRANDE ECHELLE</t>
  </si>
  <si>
    <t>Nature d'innovation</t>
  </si>
  <si>
    <t>Produit/Bien, service ou usage</t>
  </si>
  <si>
    <t xml:space="preserve">Procédé, process, ligne de production ou organisation </t>
  </si>
  <si>
    <t>Marketing et commerciale</t>
  </si>
  <si>
    <t>Modèle d'affaires</t>
  </si>
  <si>
    <t>Technologique</t>
  </si>
  <si>
    <t>Sociale</t>
  </si>
  <si>
    <t>N/A</t>
  </si>
  <si>
    <t>Le candidat devra évaluer les impacts de son projet sur la capacité du site et de l'entreprise, et éventuellement des populations et de la nature alentours, à s’adapter au changement climatique prévu par la TRACC (Trajectoire de Référence pour l'Adapation au Changement Climatique).
Suivant ces éléments, la note DNSH devra ici être attribuée ; et devra juger de la capacité du projet, par des mesures adaptées, à répondre aux vulnérabilités identifiées en raison du changement climatique prévu par la TRACC.</t>
  </si>
  <si>
    <t>Innovation ayant une utilité sociale, circuit court, production locale, emplois sur le territoire, bien-être animal, éducation à l'environnement, élément de sécurité, lutte contre les nuisances sonores, la pollution visuelle, la précarité énergétique etc.</t>
  </si>
  <si>
    <r>
      <rPr>
        <u/>
        <sz val="12"/>
        <color theme="1"/>
        <rFont val="Calibri"/>
        <family val="2"/>
        <scheme val="minor"/>
      </rPr>
      <t>Concernant le chiffre d'affaire à 5 ans post-projet</t>
    </r>
    <r>
      <rPr>
        <sz val="12"/>
        <color theme="1"/>
        <rFont val="Calibri"/>
        <family val="2"/>
        <scheme val="minor"/>
      </rPr>
      <t xml:space="preserve">, il s'agit d'une projection de la valeur de la 5ème année post-projet et non pas du cumul des 5 années. Les débouchés économiques pris en compte peuvent être matériels ou immatériels (vente de biens, de services ou de propriété intellectuelle par exemple sous forme de licence). Le Chiffre d'affaire généré par la vente de la solution innovante, durant le projet, fait partie du périmètre du calcul.  
Pour les projets déploiement, la durée du projet inclut parfois une phase d'investissement (construction) et une phase d'exploitation (mise en service et maintenance), le chiffre d’affaires correspondant doit donc être comptabilisés dans ce champ.
</t>
    </r>
    <r>
      <rPr>
        <u/>
        <sz val="12"/>
        <color theme="1"/>
        <rFont val="Calibri"/>
        <family val="2"/>
        <scheme val="minor"/>
      </rPr>
      <t>Concernant le volume de produits/services déployés à la fin du projet</t>
    </r>
    <r>
      <rPr>
        <sz val="12"/>
        <color theme="1"/>
        <rFont val="Calibri"/>
        <family val="2"/>
        <scheme val="minor"/>
      </rPr>
      <t>, il convient de distinguer 2 cas liés à la typologie des projets soutenus, en fonction de la connaissance ou non du volume effectivement déployés à la fin du projet. Dans le cas où le volume effectif n’est pas connu à la fin du projet, on projette le volume cumulé de produits/services déployés sur une durée de 5 ans après la fin du projet.</t>
    </r>
  </si>
  <si>
    <t>- dont nombre de dépôts de brevets effectués pendant le projet</t>
  </si>
  <si>
    <t>- dont nombre d'emplois créés (nouveaux ETP cumulés)</t>
  </si>
  <si>
    <t>Prévision de chiffre d'affaires à 5 ans post-projet (k€)</t>
  </si>
  <si>
    <t>Entrer le nombre de Chiffre d'affaires déclaratif prévisionnel en k€ à la 5ème année post projet.
Entrer le nombre d’unités de produits/services déployés. </t>
  </si>
  <si>
    <t>- dont nombre prévisionnel d’emplois créés 
(nouveaux ETP à N+5)</t>
  </si>
  <si>
    <t>Entrer le nombre d'ETP cumulés pour les années pendant le projet 
puis en valeur cible à la 5ème année post projet (Attention il s'agit ici d'une projection de la valeur de la 5ème année post-projet et non pas du cumul des 5 années).</t>
  </si>
  <si>
    <t>v20250315</t>
  </si>
  <si>
    <t xml:space="preserve">Joindre au dossier de candidature l'analyse environnementale de niveau 1 selon la méthode Empreinte projet : https://base-empreinte.ademe.fr/empreinte-projet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</si>
</sst>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79">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Calibri"/>
      <family val="2"/>
      <scheme val="minor"/>
    </font>
    <font>
      <b/>
      <sz val="14"/>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5"/>
      <name val="Calibri"/>
      <family val="2"/>
      <scheme val="minor"/>
    </font>
    <font>
      <b/>
      <sz val="11"/>
      <color theme="5"/>
      <name val="Calibri"/>
      <family val="2"/>
      <scheme val="minor"/>
    </font>
    <font>
      <b/>
      <sz val="22"/>
      <color theme="0"/>
      <name val="Calibri"/>
      <family val="2"/>
      <scheme val="minor"/>
    </font>
    <font>
      <b/>
      <sz val="12"/>
      <color theme="5"/>
      <name val="Calibri"/>
      <family val="2"/>
      <scheme val="minor"/>
    </font>
    <font>
      <b/>
      <u/>
      <sz val="14"/>
      <color theme="1"/>
      <name val="Calibri"/>
      <family val="2"/>
      <scheme val="minor"/>
    </font>
    <font>
      <b/>
      <sz val="11"/>
      <name val="Calibri"/>
      <family val="2"/>
      <scheme val="minor"/>
    </font>
    <font>
      <b/>
      <i/>
      <sz val="14"/>
      <color theme="5"/>
      <name val="Arial1"/>
    </font>
    <font>
      <sz val="11"/>
      <color theme="1"/>
      <name val="Wingdings"/>
      <charset val="2"/>
    </font>
    <font>
      <b/>
      <sz val="16"/>
      <color theme="5"/>
      <name val="Calibri"/>
      <family val="2"/>
      <scheme val="minor"/>
    </font>
    <font>
      <i/>
      <sz val="11"/>
      <name val="Calibri"/>
      <family val="2"/>
      <scheme val="minor"/>
    </font>
    <font>
      <sz val="11"/>
      <name val="Wingdings"/>
      <charset val="2"/>
    </font>
    <font>
      <b/>
      <i/>
      <sz val="11"/>
      <name val="Calibri"/>
      <family val="2"/>
      <scheme val="minor"/>
    </font>
    <font>
      <b/>
      <sz val="11"/>
      <color rgb="FF000000"/>
      <name val="Calibri"/>
      <family val="2"/>
      <scheme val="minor"/>
    </font>
    <font>
      <sz val="10"/>
      <color rgb="FF000000"/>
      <name val="Calibri"/>
      <family val="2"/>
      <scheme val="minor"/>
    </font>
    <font>
      <sz val="11"/>
      <color rgb="FF000000"/>
      <name val="Arial1"/>
      <charset val="1"/>
    </font>
    <font>
      <sz val="12"/>
      <color theme="1"/>
      <name val="Calibri"/>
      <family val="2"/>
      <scheme val="minor"/>
    </font>
    <font>
      <i/>
      <sz val="12"/>
      <color rgb="FF002060"/>
      <name val="Calibri"/>
      <family val="2"/>
      <scheme val="minor"/>
    </font>
    <font>
      <sz val="12"/>
      <color rgb="FF000000"/>
      <name val="Calibri"/>
      <family val="2"/>
      <scheme val="minor"/>
    </font>
    <font>
      <b/>
      <sz val="12"/>
      <name val="Calibri"/>
      <family val="2"/>
      <scheme val="minor"/>
    </font>
    <font>
      <b/>
      <sz val="12"/>
      <color theme="1"/>
      <name val="Calibri"/>
      <family val="2"/>
      <scheme val="minor"/>
    </font>
    <font>
      <b/>
      <sz val="14"/>
      <color theme="1"/>
      <name val="Calibri"/>
      <family val="2"/>
      <scheme val="minor"/>
    </font>
    <font>
      <i/>
      <sz val="12"/>
      <color theme="4" tint="-0.499984740745262"/>
      <name val="Calibri"/>
      <family val="2"/>
      <scheme val="minor"/>
    </font>
    <font>
      <b/>
      <i/>
      <sz val="12"/>
      <color rgb="FFFFFFFF"/>
      <name val="Calibri"/>
      <family val="2"/>
      <scheme val="minor"/>
    </font>
    <font>
      <b/>
      <sz val="16"/>
      <color theme="1"/>
      <name val="Calibri"/>
      <family val="2"/>
      <scheme val="minor"/>
    </font>
    <font>
      <sz val="11"/>
      <color rgb="FF000000"/>
      <name val="Calibri"/>
      <family val="2"/>
    </font>
    <font>
      <u/>
      <sz val="11"/>
      <color theme="1"/>
      <name val="Calibri"/>
      <family val="2"/>
    </font>
    <font>
      <sz val="12"/>
      <name val="Calibri"/>
      <family val="2"/>
      <scheme val="minor"/>
    </font>
    <font>
      <i/>
      <sz val="12"/>
      <color theme="4" tint="-0.499984740745262"/>
      <name val="Calibri"/>
      <family val="2"/>
    </font>
    <font>
      <sz val="11"/>
      <color rgb="FF000000"/>
      <name val="Calibri"/>
      <family val="2"/>
      <scheme val="minor"/>
    </font>
    <font>
      <sz val="11"/>
      <color theme="1"/>
      <name val="Calibri"/>
      <family val="2"/>
    </font>
    <font>
      <b/>
      <sz val="20"/>
      <color theme="0"/>
      <name val="Calibri"/>
      <family val="2"/>
      <scheme val="minor"/>
    </font>
    <font>
      <b/>
      <sz val="10"/>
      <color theme="0"/>
      <name val="Calibri"/>
      <family val="2"/>
      <scheme val="minor"/>
    </font>
    <font>
      <b/>
      <sz val="12"/>
      <color rgb="FF000000"/>
      <name val="Calibri"/>
      <family val="2"/>
      <scheme val="minor"/>
    </font>
    <font>
      <i/>
      <sz val="12"/>
      <color theme="8" tint="-0.499984740745262"/>
      <name val="Calibri"/>
      <family val="2"/>
      <scheme val="minor"/>
    </font>
    <font>
      <b/>
      <sz val="12"/>
      <color rgb="FFFF0000"/>
      <name val="Calibri"/>
      <family val="2"/>
      <scheme val="minor"/>
    </font>
    <font>
      <b/>
      <sz val="14"/>
      <color theme="1"/>
      <name val="Calibri"/>
      <family val="2"/>
    </font>
    <font>
      <b/>
      <sz val="12"/>
      <color theme="1"/>
      <name val="Calibri"/>
      <family val="2"/>
    </font>
    <font>
      <b/>
      <u/>
      <sz val="12"/>
      <color theme="1"/>
      <name val="Calibri"/>
      <family val="2"/>
    </font>
    <font>
      <b/>
      <i/>
      <u/>
      <sz val="12"/>
      <color theme="1"/>
      <name val="Calibri"/>
      <family val="2"/>
    </font>
    <font>
      <b/>
      <i/>
      <u/>
      <sz val="11"/>
      <color theme="1"/>
      <name val="Calibri"/>
      <family val="2"/>
    </font>
    <font>
      <u/>
      <sz val="12"/>
      <name val="Calibri"/>
      <family val="2"/>
      <scheme val="minor"/>
    </font>
    <font>
      <b/>
      <u/>
      <sz val="14"/>
      <color rgb="FF000000"/>
      <name val="Calibri"/>
      <family val="2"/>
    </font>
    <font>
      <b/>
      <u/>
      <sz val="11"/>
      <color rgb="FF000000"/>
      <name val="Calibri"/>
      <family val="2"/>
    </font>
    <font>
      <i/>
      <sz val="11"/>
      <color rgb="FF000000"/>
      <name val="Calibri"/>
      <family val="2"/>
    </font>
    <font>
      <b/>
      <sz val="11"/>
      <color rgb="FF000000"/>
      <name val="Calibri"/>
      <family val="2"/>
    </font>
    <font>
      <sz val="11"/>
      <color rgb="FF0070C0"/>
      <name val="Calibri"/>
      <family val="2"/>
    </font>
    <font>
      <strike/>
      <sz val="11"/>
      <color rgb="FF000000"/>
      <name val="Calibri"/>
      <family val="2"/>
    </font>
    <font>
      <sz val="11"/>
      <color rgb="FFC00000"/>
      <name val="Calibri"/>
      <family val="2"/>
    </font>
    <font>
      <b/>
      <i/>
      <sz val="11"/>
      <color theme="5"/>
      <name val="Calibri"/>
      <family val="2"/>
      <scheme val="minor"/>
    </font>
    <font>
      <i/>
      <u/>
      <sz val="11"/>
      <color theme="1"/>
      <name val="Calibri"/>
      <family val="2"/>
      <scheme val="minor"/>
    </font>
    <font>
      <i/>
      <u/>
      <sz val="11"/>
      <name val="Calibri"/>
      <family val="2"/>
      <scheme val="minor"/>
    </font>
    <font>
      <i/>
      <sz val="11"/>
      <color rgb="FFFF0000"/>
      <name val="Calibri"/>
      <family val="2"/>
      <scheme val="minor"/>
    </font>
    <font>
      <b/>
      <strike/>
      <sz val="14"/>
      <color theme="0"/>
      <name val="Calibri"/>
      <family val="2"/>
      <scheme val="minor"/>
    </font>
    <font>
      <b/>
      <sz val="14"/>
      <color theme="2"/>
      <name val="Calibri"/>
      <family val="2"/>
      <scheme val="minor"/>
    </font>
    <font>
      <b/>
      <u/>
      <sz val="14"/>
      <color theme="0"/>
      <name val="Calibri"/>
      <family val="2"/>
      <scheme val="minor"/>
    </font>
    <font>
      <i/>
      <sz val="11"/>
      <color theme="2" tint="-0.249977111117893"/>
      <name val="Calibri"/>
      <family val="2"/>
      <scheme val="minor"/>
    </font>
    <font>
      <b/>
      <sz val="7"/>
      <color rgb="FF404040"/>
      <name val="Arial"/>
      <family val="2"/>
    </font>
    <font>
      <u/>
      <sz val="12"/>
      <color theme="1"/>
      <name val="Calibri"/>
      <family val="2"/>
      <scheme val="minor"/>
    </font>
    <font>
      <b/>
      <sz val="29"/>
      <color rgb="FF000000"/>
      <name val="Marianne"/>
      <family val="3"/>
    </font>
    <font>
      <b/>
      <i/>
      <sz val="11"/>
      <color theme="5"/>
      <name val="Arial1"/>
    </font>
    <font>
      <b/>
      <sz val="12"/>
      <color theme="0"/>
      <name val="Calibri"/>
      <family val="2"/>
      <scheme val="minor"/>
    </font>
    <font>
      <b/>
      <sz val="14"/>
      <color theme="5"/>
      <name val="Calibri"/>
      <family val="2"/>
      <scheme val="minor"/>
    </font>
    <font>
      <b/>
      <sz val="12"/>
      <color theme="5" tint="-0.249977111117893"/>
      <name val="Calibri"/>
      <family val="2"/>
      <scheme val="minor"/>
    </font>
    <font>
      <i/>
      <sz val="10"/>
      <color theme="1"/>
      <name val="Calibri"/>
      <family val="2"/>
      <scheme val="minor"/>
    </font>
    <font>
      <b/>
      <u/>
      <sz val="18"/>
      <color theme="5" tint="-0.249977111117893"/>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2"/>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rgb="FFCCFFCC"/>
      </patternFill>
    </fill>
    <fill>
      <patternFill patternType="solid">
        <fgColor rgb="FFE7E6E6"/>
        <bgColor rgb="FFFFFFFF"/>
      </patternFill>
    </fill>
    <fill>
      <patternFill patternType="solid">
        <fgColor theme="2" tint="-0.249977111117893"/>
        <bgColor rgb="FFCCFFCC"/>
      </patternFill>
    </fill>
    <fill>
      <patternFill patternType="solid">
        <fgColor theme="4"/>
        <bgColor theme="4"/>
      </patternFill>
    </fill>
    <fill>
      <patternFill patternType="solid">
        <fgColor rgb="FFFFFF00"/>
        <bgColor indexed="64"/>
      </patternFill>
    </fill>
  </fills>
  <borders count="1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right style="dotted">
        <color indexed="64"/>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right/>
      <top style="dashed">
        <color theme="2" tint="-0.499984740745262"/>
      </top>
      <bottom/>
      <diagonal/>
    </border>
    <border>
      <left/>
      <right/>
      <top style="hair">
        <color auto="1"/>
      </top>
      <bottom style="dashed">
        <color theme="2" tint="-0.499984740745262"/>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right style="dashed">
        <color theme="2" tint="-0.499984740745262"/>
      </right>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style="medium">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thin">
        <color indexed="64"/>
      </right>
      <top style="hair">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hair">
        <color auto="1"/>
      </right>
      <top style="hair">
        <color auto="1"/>
      </top>
      <bottom style="medium">
        <color indexed="64"/>
      </bottom>
      <diagonal/>
    </border>
    <border>
      <left/>
      <right style="hair">
        <color auto="1"/>
      </right>
      <top/>
      <bottom style="hair">
        <color auto="1"/>
      </bottom>
      <diagonal/>
    </border>
    <border>
      <left/>
      <right style="hair">
        <color auto="1"/>
      </right>
      <top style="thin">
        <color indexed="64"/>
      </top>
      <bottom style="thin">
        <color indexed="64"/>
      </bottom>
      <diagonal/>
    </border>
    <border>
      <left style="medium">
        <color indexed="64"/>
      </left>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top/>
      <bottom style="hair">
        <color indexed="64"/>
      </bottom>
      <diagonal/>
    </border>
    <border>
      <left style="dashed">
        <color indexed="64"/>
      </left>
      <right/>
      <top style="dashed">
        <color indexed="64"/>
      </top>
      <bottom/>
      <diagonal/>
    </border>
    <border>
      <left style="thin">
        <color indexed="64"/>
      </left>
      <right style="dashed">
        <color indexed="64"/>
      </right>
      <top/>
      <bottom/>
      <diagonal/>
    </border>
    <border>
      <left/>
      <right style="thin">
        <color indexed="64"/>
      </right>
      <top style="dashed">
        <color indexed="64"/>
      </top>
      <bottom/>
      <diagonal/>
    </border>
    <border>
      <left style="hair">
        <color auto="1"/>
      </left>
      <right/>
      <top style="thin">
        <color indexed="64"/>
      </top>
      <bottom style="thin">
        <color indexed="64"/>
      </bottom>
      <diagonal/>
    </border>
    <border>
      <left style="thin">
        <color indexed="64"/>
      </left>
      <right style="dashed">
        <color theme="1" tint="0.499984740745262"/>
      </right>
      <top style="thin">
        <color indexed="64"/>
      </top>
      <bottom style="dashed">
        <color theme="1" tint="0.499984740745262"/>
      </bottom>
      <diagonal/>
    </border>
    <border>
      <left style="dashed">
        <color theme="1" tint="0.499984740745262"/>
      </left>
      <right style="dashed">
        <color theme="2" tint="-0.249977111117893"/>
      </right>
      <top style="thin">
        <color indexed="64"/>
      </top>
      <bottom style="dashed">
        <color theme="1" tint="0.499984740745262"/>
      </bottom>
      <diagonal/>
    </border>
    <border>
      <left style="dashed">
        <color theme="2" tint="-0.249977111117893"/>
      </left>
      <right/>
      <top style="thin">
        <color indexed="64"/>
      </top>
      <bottom style="dashed">
        <color theme="1" tint="0.499984740745262"/>
      </bottom>
      <diagonal/>
    </border>
    <border>
      <left style="dashed">
        <color theme="2" tint="-0.249977111117893"/>
      </left>
      <right style="dashed">
        <color theme="2" tint="-0.249977111117893"/>
      </right>
      <top style="thin">
        <color indexed="64"/>
      </top>
      <bottom style="dashed">
        <color theme="2" tint="-0.249977111117893"/>
      </bottom>
      <diagonal/>
    </border>
    <border>
      <left/>
      <right/>
      <top style="thin">
        <color indexed="64"/>
      </top>
      <bottom style="dashed">
        <color theme="1" tint="0.499984740745262"/>
      </bottom>
      <diagonal/>
    </border>
    <border>
      <left style="dashed">
        <color theme="2" tint="-0.249977111117893"/>
      </left>
      <right style="dashed">
        <color theme="2" tint="-0.249977111117893"/>
      </right>
      <top style="thin">
        <color indexed="64"/>
      </top>
      <bottom style="dashed">
        <color theme="1" tint="0.499984740745262"/>
      </bottom>
      <diagonal/>
    </border>
    <border>
      <left/>
      <right style="dotted">
        <color indexed="64"/>
      </right>
      <top style="thin">
        <color indexed="64"/>
      </top>
      <bottom style="dashed">
        <color theme="1" tint="0.499984740745262"/>
      </bottom>
      <diagonal/>
    </border>
    <border>
      <left/>
      <right style="dashed">
        <color theme="2" tint="-0.499984740745262"/>
      </right>
      <top style="thin">
        <color indexed="64"/>
      </top>
      <bottom style="dashed">
        <color theme="1" tint="0.499984740745262"/>
      </bottom>
      <diagonal/>
    </border>
    <border>
      <left style="dashed">
        <color theme="2" tint="-0.499984740745262"/>
      </left>
      <right style="dashed">
        <color theme="2" tint="-0.499984740745262"/>
      </right>
      <top style="thin">
        <color indexed="64"/>
      </top>
      <bottom style="dashed">
        <color theme="1" tint="0.499984740745262"/>
      </bottom>
      <diagonal/>
    </border>
    <border>
      <left style="dashed">
        <color theme="2" tint="-0.499984740745262"/>
      </left>
      <right style="thin">
        <color indexed="64"/>
      </right>
      <top style="dashed">
        <color theme="1" tint="0.499984740745262"/>
      </top>
      <bottom style="dashed">
        <color theme="1" tint="0.499984740745262"/>
      </bottom>
      <diagonal/>
    </border>
    <border>
      <left style="thin">
        <color indexed="64"/>
      </left>
      <right/>
      <top style="dashed">
        <color theme="1" tint="0.499984740745262"/>
      </top>
      <bottom style="dashed">
        <color theme="1" tint="0.499984740745262"/>
      </bottom>
      <diagonal/>
    </border>
    <border>
      <left style="thin">
        <color indexed="64"/>
      </left>
      <right/>
      <top style="dashed">
        <color theme="1" tint="0.499984740745262"/>
      </top>
      <bottom style="dashed">
        <color theme="2" tint="-0.499984740745262"/>
      </bottom>
      <diagonal/>
    </border>
    <border>
      <left style="thin">
        <color indexed="64"/>
      </left>
      <right style="dashed">
        <color theme="2" tint="-0.499984740745262"/>
      </right>
      <top style="dashed">
        <color theme="2" tint="-0.499984740745262"/>
      </top>
      <bottom style="thin">
        <color indexed="64"/>
      </bottom>
      <diagonal/>
    </border>
    <border>
      <left style="dashed">
        <color theme="2" tint="-0.499984740745262"/>
      </left>
      <right style="dashed">
        <color theme="2" tint="-0.499984740745262"/>
      </right>
      <top style="dashed">
        <color theme="2" tint="-0.499984740745262"/>
      </top>
      <bottom style="thin">
        <color indexed="64"/>
      </bottom>
      <diagonal/>
    </border>
    <border>
      <left/>
      <right style="dotted">
        <color indexed="64"/>
      </right>
      <top style="dashed">
        <color theme="1" tint="0.499984740745262"/>
      </top>
      <bottom style="thin">
        <color indexed="64"/>
      </bottom>
      <diagonal/>
    </border>
    <border>
      <left/>
      <right/>
      <top style="hair">
        <color auto="1"/>
      </top>
      <bottom style="thin">
        <color indexed="64"/>
      </bottom>
      <diagonal/>
    </border>
    <border>
      <left style="dashed">
        <color theme="2" tint="-0.499984740745262"/>
      </left>
      <right style="thin">
        <color indexed="64"/>
      </right>
      <top style="dashed">
        <color theme="1" tint="0.499984740745262"/>
      </top>
      <bottom style="thin">
        <color indexed="64"/>
      </bottom>
      <diagonal/>
    </border>
    <border>
      <left style="dashed">
        <color theme="2" tint="-0.249977111117893"/>
      </left>
      <right/>
      <top style="thin">
        <color indexed="64"/>
      </top>
      <bottom style="thin">
        <color indexed="64"/>
      </bottom>
      <diagonal/>
    </border>
    <border>
      <left style="dashed">
        <color theme="2" tint="-0.249977111117893"/>
      </left>
      <right style="thin">
        <color indexed="64"/>
      </right>
      <top style="thin">
        <color indexed="64"/>
      </top>
      <bottom style="thin">
        <color indexed="64"/>
      </bottom>
      <diagonal/>
    </border>
    <border>
      <left/>
      <right style="dashed">
        <color theme="1" tint="0.499984740745262"/>
      </right>
      <top style="thin">
        <color indexed="64"/>
      </top>
      <bottom style="thin">
        <color indexed="64"/>
      </bottom>
      <diagonal/>
    </border>
    <border>
      <left style="thin">
        <color indexed="64"/>
      </left>
      <right/>
      <top style="thin">
        <color indexed="64"/>
      </top>
      <bottom style="dashed">
        <color theme="2" tint="-0.499984740745262"/>
      </bottom>
      <diagonal/>
    </border>
    <border>
      <left style="dashed">
        <color theme="2" tint="-0.499984740745262"/>
      </left>
      <right style="dashed">
        <color theme="2" tint="-0.499984740745262"/>
      </right>
      <top style="thin">
        <color indexed="64"/>
      </top>
      <bottom style="dashed">
        <color theme="2" tint="-0.499984740745262"/>
      </bottom>
      <diagonal/>
    </border>
    <border>
      <left/>
      <right/>
      <top style="thin">
        <color indexed="64"/>
      </top>
      <bottom style="dashed">
        <color theme="2" tint="-0.499984740745262"/>
      </bottom>
      <diagonal/>
    </border>
    <border>
      <left style="dashed">
        <color theme="1" tint="0.499984740745262"/>
      </left>
      <right style="dashed">
        <color theme="2" tint="-0.499984740745262"/>
      </right>
      <top style="thin">
        <color indexed="64"/>
      </top>
      <bottom style="dashed">
        <color theme="2" tint="-0.499984740745262"/>
      </bottom>
      <diagonal/>
    </border>
    <border>
      <left style="dashed">
        <color theme="2" tint="-0.499984740745262"/>
      </left>
      <right style="dashed">
        <color theme="1" tint="0.499984740745262"/>
      </right>
      <top style="thin">
        <color indexed="64"/>
      </top>
      <bottom style="dashed">
        <color theme="2" tint="-0.499984740745262"/>
      </bottom>
      <diagonal/>
    </border>
    <border>
      <left/>
      <right style="dashed">
        <color theme="2" tint="-0.499984740745262"/>
      </right>
      <top style="thin">
        <color indexed="64"/>
      </top>
      <bottom style="dashed">
        <color theme="2" tint="-0.499984740745262"/>
      </bottom>
      <diagonal/>
    </border>
    <border>
      <left style="thin">
        <color indexed="64"/>
      </left>
      <right/>
      <top style="dashed">
        <color theme="2" tint="-0.499984740745262"/>
      </top>
      <bottom/>
      <diagonal/>
    </border>
    <border>
      <left style="dashed">
        <color theme="2" tint="-0.499984740745262"/>
      </left>
      <right style="thin">
        <color indexed="64"/>
      </right>
      <top style="dashed">
        <color theme="2" tint="-0.499984740745262"/>
      </top>
      <bottom style="dashed">
        <color theme="2" tint="-0.499984740745262"/>
      </bottom>
      <diagonal/>
    </border>
    <border>
      <left style="thin">
        <color indexed="64"/>
      </left>
      <right/>
      <top style="dashed">
        <color theme="2" tint="-0.499984740745262"/>
      </top>
      <bottom style="dashed">
        <color theme="2" tint="-0.499984740745262"/>
      </bottom>
      <diagonal/>
    </border>
    <border>
      <left style="dashed">
        <color theme="2" tint="-0.499984740745262"/>
      </left>
      <right style="thin">
        <color indexed="64"/>
      </right>
      <top style="dashed">
        <color theme="2" tint="-0.499984740745262"/>
      </top>
      <bottom style="dashed">
        <color theme="1" tint="0.499984740745262"/>
      </bottom>
      <diagonal/>
    </border>
    <border>
      <left style="thin">
        <color indexed="64"/>
      </left>
      <right/>
      <top style="dashed">
        <color theme="2" tint="-0.499984740745262"/>
      </top>
      <bottom style="thin">
        <color indexed="64"/>
      </bottom>
      <diagonal/>
    </border>
    <border>
      <left/>
      <right style="dashed">
        <color theme="2" tint="-0.499984740745262"/>
      </right>
      <top style="dashed">
        <color theme="2" tint="-0.499984740745262"/>
      </top>
      <bottom style="thin">
        <color indexed="64"/>
      </bottom>
      <diagonal/>
    </border>
    <border>
      <left style="dashed">
        <color theme="2" tint="-0.499984740745262"/>
      </left>
      <right style="dashed">
        <color theme="2" tint="-0.499984740745262"/>
      </right>
      <top/>
      <bottom style="thin">
        <color indexed="64"/>
      </bottom>
      <diagonal/>
    </border>
    <border>
      <left style="dashed">
        <color theme="2" tint="-0.499984740745262"/>
      </left>
      <right style="thin">
        <color indexed="64"/>
      </right>
      <top/>
      <bottom style="thin">
        <color indexed="64"/>
      </bottom>
      <diagonal/>
    </border>
  </borders>
  <cellStyleXfs count="5">
    <xf numFmtId="0" fontId="0" fillId="0" borderId="0"/>
    <xf numFmtId="43" fontId="5" fillId="0" borderId="0" applyFont="0" applyFill="0" applyBorder="0" applyAlignment="0" applyProtection="0"/>
    <xf numFmtId="0" fontId="8" fillId="0" borderId="0"/>
    <xf numFmtId="0" fontId="13" fillId="0" borderId="0" applyNumberFormat="0" applyFill="0" applyBorder="0" applyAlignment="0" applyProtection="0"/>
    <xf numFmtId="0" fontId="28" fillId="0" borderId="0"/>
  </cellStyleXfs>
  <cellXfs count="425">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9" fillId="0" borderId="0" xfId="0" applyFont="1"/>
    <xf numFmtId="0" fontId="4" fillId="0" borderId="16" xfId="0" applyFont="1" applyBorder="1" applyAlignment="1">
      <alignment horizontal="left" vertical="center"/>
    </xf>
    <xf numFmtId="0" fontId="4" fillId="0" borderId="0" xfId="0" applyFont="1" applyAlignment="1">
      <alignment horizontal="left" vertical="center"/>
    </xf>
    <xf numFmtId="0" fontId="1" fillId="5" borderId="12"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2" xfId="0" applyFont="1" applyBorder="1" applyAlignment="1">
      <alignment horizontal="left" vertical="center" wrapText="1"/>
    </xf>
    <xf numFmtId="0" fontId="0" fillId="0" borderId="12" xfId="0" applyBorder="1" applyAlignment="1">
      <alignment horizontal="left" vertical="center" wrapText="1"/>
    </xf>
    <xf numFmtId="43" fontId="0" fillId="0" borderId="0" xfId="1" applyFont="1" applyAlignment="1">
      <alignment horizontal="left" vertical="center"/>
    </xf>
    <xf numFmtId="49" fontId="0" fillId="0" borderId="0" xfId="0" applyNumberFormat="1"/>
    <xf numFmtId="49" fontId="0" fillId="0" borderId="0" xfId="0" applyNumberFormat="1" applyAlignment="1">
      <alignment horizontal="left" vertical="center" wrapText="1"/>
    </xf>
    <xf numFmtId="0" fontId="20" fillId="0" borderId="0" xfId="2" applyFont="1"/>
    <xf numFmtId="0" fontId="6" fillId="0" borderId="0" xfId="0" quotePrefix="1" applyFont="1" applyAlignment="1">
      <alignment horizontal="left" vertical="center" wrapText="1"/>
    </xf>
    <xf numFmtId="0" fontId="13" fillId="0" borderId="0" xfId="3" applyAlignment="1">
      <alignment vertical="center"/>
    </xf>
    <xf numFmtId="0" fontId="17" fillId="0" borderId="0" xfId="0" applyFont="1" applyAlignment="1">
      <alignment horizontal="left" vertical="center"/>
    </xf>
    <xf numFmtId="43" fontId="0" fillId="0" borderId="0" xfId="1" applyFont="1" applyAlignment="1">
      <alignment horizontal="center" vertical="center"/>
    </xf>
    <xf numFmtId="0" fontId="18" fillId="0" borderId="0" xfId="0" applyFont="1" applyAlignment="1">
      <alignment horizontal="left" vertical="top" wrapText="1"/>
    </xf>
    <xf numFmtId="0" fontId="7" fillId="0" borderId="0" xfId="3" applyFont="1" applyAlignment="1">
      <alignment vertical="center"/>
    </xf>
    <xf numFmtId="0" fontId="0" fillId="4" borderId="0" xfId="0" applyFill="1"/>
    <xf numFmtId="0" fontId="29" fillId="0" borderId="0" xfId="0" applyFont="1"/>
    <xf numFmtId="2" fontId="31" fillId="15" borderId="55" xfId="4" applyNumberFormat="1" applyFont="1" applyFill="1" applyBorder="1" applyAlignment="1">
      <alignment horizontal="left" vertical="center"/>
    </xf>
    <xf numFmtId="2" fontId="31" fillId="15" borderId="56" xfId="4" applyNumberFormat="1" applyFont="1" applyFill="1" applyBorder="1" applyAlignment="1">
      <alignment horizontal="left" vertical="center"/>
    </xf>
    <xf numFmtId="0" fontId="31" fillId="15" borderId="56" xfId="4" applyFont="1" applyFill="1" applyBorder="1"/>
    <xf numFmtId="0" fontId="31" fillId="15" borderId="58" xfId="4" applyFont="1" applyFill="1" applyBorder="1" applyAlignment="1">
      <alignment horizontal="center" vertical="center"/>
    </xf>
    <xf numFmtId="0" fontId="7" fillId="4" borderId="0" xfId="0" applyFont="1" applyFill="1"/>
    <xf numFmtId="0" fontId="39" fillId="0" borderId="2" xfId="0" applyFont="1" applyBorder="1" applyAlignment="1">
      <alignment horizontal="left" vertical="top" wrapText="1"/>
    </xf>
    <xf numFmtId="0" fontId="31" fillId="15" borderId="51" xfId="4" applyFont="1" applyFill="1" applyBorder="1" applyAlignment="1">
      <alignment horizontal="center" vertical="center"/>
    </xf>
    <xf numFmtId="0" fontId="40" fillId="17" borderId="55" xfId="4" applyFont="1" applyFill="1" applyBorder="1"/>
    <xf numFmtId="0" fontId="31" fillId="5" borderId="51" xfId="4" applyFont="1" applyFill="1" applyBorder="1" applyAlignment="1">
      <alignment horizontal="center" vertical="center"/>
    </xf>
    <xf numFmtId="0" fontId="27" fillId="4" borderId="47" xfId="0" applyFont="1" applyFill="1" applyBorder="1" applyAlignment="1">
      <alignment vertical="center" wrapText="1"/>
    </xf>
    <xf numFmtId="0" fontId="0" fillId="5" borderId="47" xfId="0" applyFill="1" applyBorder="1" applyAlignment="1">
      <alignment vertical="center" wrapText="1"/>
    </xf>
    <xf numFmtId="0" fontId="26" fillId="13" borderId="47" xfId="0" applyFont="1" applyFill="1" applyBorder="1" applyAlignment="1">
      <alignment vertical="center" wrapText="1"/>
    </xf>
    <xf numFmtId="0" fontId="45" fillId="18" borderId="64" xfId="0" applyFont="1" applyFill="1" applyBorder="1" applyAlignment="1">
      <alignment horizontal="left" vertical="center"/>
    </xf>
    <xf numFmtId="0" fontId="4" fillId="0" borderId="0" xfId="0" applyFont="1" applyAlignment="1">
      <alignment vertical="center" wrapText="1"/>
    </xf>
    <xf numFmtId="0" fontId="1" fillId="4" borderId="82" xfId="0" applyFont="1" applyFill="1" applyBorder="1" applyAlignment="1">
      <alignment vertical="center" wrapText="1"/>
    </xf>
    <xf numFmtId="0" fontId="0" fillId="5" borderId="83" xfId="0" applyFill="1" applyBorder="1" applyAlignment="1">
      <alignment vertical="center" wrapText="1"/>
    </xf>
    <xf numFmtId="0" fontId="1" fillId="4" borderId="84" xfId="0" applyFont="1" applyFill="1" applyBorder="1" applyAlignment="1">
      <alignment vertical="center" wrapText="1"/>
    </xf>
    <xf numFmtId="0" fontId="26" fillId="13" borderId="85" xfId="0" applyFont="1" applyFill="1" applyBorder="1" applyAlignment="1">
      <alignment vertical="center" wrapText="1"/>
    </xf>
    <xf numFmtId="0" fontId="27" fillId="4" borderId="85" xfId="0" applyFont="1" applyFill="1" applyBorder="1" applyAlignment="1">
      <alignment vertical="center" wrapText="1"/>
    </xf>
    <xf numFmtId="0" fontId="0" fillId="5" borderId="85" xfId="0" applyFill="1" applyBorder="1" applyAlignment="1">
      <alignment vertical="center" wrapText="1"/>
    </xf>
    <xf numFmtId="0" fontId="0" fillId="5" borderId="86" xfId="0" applyFill="1" applyBorder="1" applyAlignment="1">
      <alignment vertical="center" wrapText="1"/>
    </xf>
    <xf numFmtId="0" fontId="34" fillId="0" borderId="0" xfId="0" applyFont="1" applyAlignment="1">
      <alignment horizontal="center" vertical="center"/>
    </xf>
    <xf numFmtId="0" fontId="34" fillId="0" borderId="0" xfId="0" applyFont="1" applyAlignment="1">
      <alignment vertical="center"/>
    </xf>
    <xf numFmtId="0" fontId="29" fillId="0" borderId="50" xfId="0" applyFont="1" applyBorder="1"/>
    <xf numFmtId="0" fontId="32" fillId="16" borderId="57" xfId="4" applyFont="1" applyFill="1" applyBorder="1" applyAlignment="1">
      <alignment horizontal="left" vertical="center" wrapText="1"/>
    </xf>
    <xf numFmtId="0" fontId="32" fillId="16" borderId="87" xfId="4" applyFont="1" applyFill="1" applyBorder="1" applyAlignment="1">
      <alignment horizontal="left" vertical="center" wrapText="1"/>
    </xf>
    <xf numFmtId="0" fontId="19" fillId="16" borderId="88" xfId="4" applyFont="1" applyFill="1" applyBorder="1" applyAlignment="1">
      <alignment horizontal="left" vertical="center" wrapText="1"/>
    </xf>
    <xf numFmtId="2" fontId="42" fillId="15" borderId="56" xfId="4" applyNumberFormat="1" applyFont="1" applyFill="1" applyBorder="1" applyAlignment="1" applyProtection="1">
      <alignment horizontal="center" vertical="center"/>
      <protection locked="0"/>
    </xf>
    <xf numFmtId="0" fontId="19" fillId="16" borderId="89" xfId="4" applyFont="1" applyFill="1" applyBorder="1" applyAlignment="1">
      <alignment horizontal="left" vertical="center" wrapText="1"/>
    </xf>
    <xf numFmtId="2" fontId="42" fillId="15" borderId="55" xfId="4" applyNumberFormat="1" applyFont="1" applyFill="1" applyBorder="1" applyAlignment="1" applyProtection="1">
      <alignment horizontal="center" vertical="center"/>
      <protection locked="0"/>
    </xf>
    <xf numFmtId="0" fontId="32" fillId="12" borderId="94" xfId="4" applyFont="1" applyFill="1" applyBorder="1" applyAlignment="1">
      <alignment horizontal="left" vertical="center" wrapText="1"/>
    </xf>
    <xf numFmtId="0" fontId="32" fillId="16" borderId="88" xfId="4" applyFont="1" applyFill="1" applyBorder="1" applyAlignment="1">
      <alignment horizontal="left" vertical="center" wrapText="1"/>
    </xf>
    <xf numFmtId="0" fontId="33" fillId="16" borderId="89" xfId="4" applyFont="1" applyFill="1" applyBorder="1" applyAlignment="1">
      <alignment horizontal="left" vertical="center" wrapText="1"/>
    </xf>
    <xf numFmtId="0" fontId="32" fillId="16" borderId="89" xfId="4" applyFont="1" applyFill="1" applyBorder="1" applyAlignment="1">
      <alignment horizontal="left" vertical="center" wrapText="1"/>
    </xf>
    <xf numFmtId="0" fontId="31" fillId="15" borderId="55" xfId="4" applyFont="1" applyFill="1" applyBorder="1"/>
    <xf numFmtId="0" fontId="29" fillId="0" borderId="49" xfId="0" applyFont="1" applyBorder="1"/>
    <xf numFmtId="0" fontId="29" fillId="0" borderId="57" xfId="0" applyFont="1" applyBorder="1"/>
    <xf numFmtId="0" fontId="34" fillId="0" borderId="17"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top" wrapText="1"/>
    </xf>
    <xf numFmtId="0" fontId="22" fillId="0" borderId="0" xfId="0" applyFont="1" applyAlignment="1">
      <alignment vertical="top"/>
    </xf>
    <xf numFmtId="0" fontId="0" fillId="0" borderId="0" xfId="0" applyAlignment="1">
      <alignment vertical="top"/>
    </xf>
    <xf numFmtId="43" fontId="0" fillId="0" borderId="0" xfId="1" applyFont="1" applyAlignment="1">
      <alignment horizontal="center" vertical="top"/>
    </xf>
    <xf numFmtId="0" fontId="10" fillId="6" borderId="0" xfId="0" applyFont="1" applyFill="1" applyAlignment="1">
      <alignment vertical="top"/>
    </xf>
    <xf numFmtId="0" fontId="44" fillId="6" borderId="0" xfId="0" applyFont="1" applyFill="1" applyAlignment="1">
      <alignment vertical="top"/>
    </xf>
    <xf numFmtId="43" fontId="44" fillId="6" borderId="0" xfId="1" applyFont="1" applyFill="1" applyAlignment="1">
      <alignment horizontal="center" vertical="top"/>
    </xf>
    <xf numFmtId="0" fontId="17" fillId="0" borderId="0" xfId="0" applyFont="1" applyAlignment="1">
      <alignment vertical="top"/>
    </xf>
    <xf numFmtId="0" fontId="17" fillId="0" borderId="0" xfId="0" applyFont="1" applyAlignment="1">
      <alignment horizontal="left" vertical="top" wrapText="1"/>
    </xf>
    <xf numFmtId="0" fontId="13" fillId="0" borderId="0" xfId="3" applyAlignment="1">
      <alignment vertical="top"/>
    </xf>
    <xf numFmtId="0" fontId="17" fillId="0" borderId="0" xfId="0" applyFont="1" applyAlignment="1">
      <alignment horizontal="left" vertical="top"/>
    </xf>
    <xf numFmtId="0" fontId="13" fillId="0" borderId="0" xfId="3" applyAlignment="1">
      <alignment horizontal="left" vertical="center" indent="2"/>
    </xf>
    <xf numFmtId="0" fontId="7" fillId="0" borderId="0" xfId="3" applyFont="1" applyAlignment="1">
      <alignment horizontal="left" vertical="center" indent="2"/>
    </xf>
    <xf numFmtId="0" fontId="62" fillId="0" borderId="10" xfId="0" applyFont="1" applyBorder="1" applyAlignment="1">
      <alignment vertical="top"/>
    </xf>
    <xf numFmtId="0" fontId="12" fillId="0" borderId="15" xfId="0" applyFont="1" applyBorder="1" applyAlignment="1">
      <alignment vertical="top"/>
    </xf>
    <xf numFmtId="0" fontId="12" fillId="0" borderId="4" xfId="0" applyFont="1" applyBorder="1" applyAlignment="1">
      <alignment vertical="top"/>
    </xf>
    <xf numFmtId="0" fontId="12" fillId="0" borderId="0" xfId="0" applyFont="1" applyAlignment="1">
      <alignment vertical="top"/>
    </xf>
    <xf numFmtId="0" fontId="23" fillId="0" borderId="7"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43" fontId="12" fillId="0" borderId="0" xfId="1" applyFont="1" applyBorder="1" applyAlignment="1">
      <alignment horizontal="center" vertical="top"/>
    </xf>
    <xf numFmtId="43" fontId="12" fillId="0" borderId="0" xfId="1" applyFont="1" applyBorder="1" applyAlignment="1">
      <alignment horizontal="left" vertical="top"/>
    </xf>
    <xf numFmtId="0" fontId="12" fillId="0" borderId="19" xfId="0" applyFont="1" applyBorder="1" applyAlignment="1">
      <alignment vertical="top"/>
    </xf>
    <xf numFmtId="0" fontId="12" fillId="0" borderId="7" xfId="0" applyFont="1" applyBorder="1" applyAlignment="1">
      <alignment vertical="top" wrapText="1"/>
    </xf>
    <xf numFmtId="0" fontId="6" fillId="8" borderId="14" xfId="0" applyFont="1" applyFill="1" applyBorder="1" applyAlignment="1">
      <alignment horizontal="center" vertical="center" wrapText="1"/>
    </xf>
    <xf numFmtId="43" fontId="23" fillId="8" borderId="14" xfId="1" applyFont="1" applyFill="1" applyBorder="1" applyAlignment="1">
      <alignment horizontal="center" vertical="center" wrapText="1"/>
    </xf>
    <xf numFmtId="0" fontId="23" fillId="8"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23" fillId="2" borderId="36" xfId="0" applyFont="1" applyFill="1" applyBorder="1" applyAlignment="1">
      <alignment horizontal="center" vertical="top" wrapText="1"/>
    </xf>
    <xf numFmtId="0" fontId="25" fillId="2" borderId="39" xfId="0" applyFont="1" applyFill="1" applyBorder="1" applyAlignment="1">
      <alignment horizontal="center" vertical="top" wrapText="1"/>
    </xf>
    <xf numFmtId="0" fontId="23" fillId="2" borderId="21" xfId="0" applyFont="1" applyFill="1" applyBorder="1" applyAlignment="1">
      <alignment horizontal="center" vertical="top" wrapText="1"/>
    </xf>
    <xf numFmtId="0" fontId="12" fillId="0" borderId="0" xfId="0" applyFont="1" applyAlignment="1">
      <alignment vertical="top" wrapText="1"/>
    </xf>
    <xf numFmtId="0" fontId="12" fillId="0" borderId="7" xfId="0" applyFont="1" applyBorder="1" applyAlignment="1">
      <alignment horizontal="right" vertical="top"/>
    </xf>
    <xf numFmtId="0" fontId="12" fillId="0" borderId="23" xfId="0" applyFont="1" applyBorder="1" applyAlignment="1">
      <alignment vertical="top"/>
    </xf>
    <xf numFmtId="43" fontId="12" fillId="0" borderId="23" xfId="1" applyFont="1" applyFill="1" applyBorder="1" applyAlignment="1">
      <alignment horizontal="center" vertical="top"/>
    </xf>
    <xf numFmtId="0" fontId="12" fillId="0" borderId="23" xfId="0" applyFont="1" applyBorder="1" applyAlignment="1">
      <alignment horizontal="center" vertical="top"/>
    </xf>
    <xf numFmtId="164" fontId="12" fillId="0" borderId="23" xfId="0" applyNumberFormat="1" applyFont="1" applyBorder="1" applyAlignment="1">
      <alignment horizontal="center" vertical="top"/>
    </xf>
    <xf numFmtId="43" fontId="12" fillId="0" borderId="23" xfId="1" applyFont="1" applyBorder="1" applyAlignment="1">
      <alignment horizontal="center" vertical="top"/>
    </xf>
    <xf numFmtId="43" fontId="12" fillId="0" borderId="29" xfId="1" applyFont="1" applyBorder="1" applyAlignment="1">
      <alignment horizontal="center" vertical="top"/>
    </xf>
    <xf numFmtId="0" fontId="12" fillId="0" borderId="35" xfId="0" applyFont="1" applyBorder="1" applyAlignment="1">
      <alignment vertical="top"/>
    </xf>
    <xf numFmtId="43" fontId="12" fillId="0" borderId="0" xfId="1"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43" fontId="15" fillId="0" borderId="0" xfId="1" applyFont="1" applyBorder="1" applyAlignment="1">
      <alignment horizontal="center" vertical="top"/>
    </xf>
    <xf numFmtId="43" fontId="15" fillId="0" borderId="42" xfId="1" applyFont="1" applyBorder="1" applyAlignment="1">
      <alignment horizontal="center" vertical="top"/>
    </xf>
    <xf numFmtId="164" fontId="62" fillId="0" borderId="0" xfId="0" applyNumberFormat="1" applyFont="1" applyAlignment="1">
      <alignment horizontal="left" vertical="top" wrapText="1"/>
    </xf>
    <xf numFmtId="164" fontId="12" fillId="0" borderId="8" xfId="0" applyNumberFormat="1" applyFont="1" applyBorder="1" applyAlignment="1">
      <alignment horizontal="center" vertical="top"/>
    </xf>
    <xf numFmtId="43" fontId="14" fillId="0" borderId="0" xfId="1" applyFont="1" applyBorder="1" applyAlignment="1">
      <alignment horizontal="center" vertical="top"/>
    </xf>
    <xf numFmtId="0" fontId="0" fillId="0" borderId="7" xfId="0" applyBorder="1" applyAlignment="1">
      <alignment vertical="top"/>
    </xf>
    <xf numFmtId="0" fontId="7" fillId="0" borderId="0" xfId="0" applyFont="1" applyAlignment="1">
      <alignment vertical="top"/>
    </xf>
    <xf numFmtId="0" fontId="0" fillId="0" borderId="8" xfId="0" applyBorder="1" applyAlignment="1">
      <alignment vertical="top"/>
    </xf>
    <xf numFmtId="0" fontId="0" fillId="0" borderId="18" xfId="0" applyBorder="1" applyAlignment="1">
      <alignment vertical="top"/>
    </xf>
    <xf numFmtId="0" fontId="0" fillId="0" borderId="15" xfId="0" applyBorder="1" applyAlignment="1">
      <alignment vertical="top"/>
    </xf>
    <xf numFmtId="0" fontId="12" fillId="0" borderId="22" xfId="0" applyFont="1" applyBorder="1" applyAlignment="1">
      <alignment vertical="top"/>
    </xf>
    <xf numFmtId="0" fontId="23" fillId="11" borderId="14"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3" fillId="11" borderId="37" xfId="0" applyFont="1" applyFill="1" applyBorder="1" applyAlignment="1">
      <alignment horizontal="center" vertical="top" wrapText="1"/>
    </xf>
    <xf numFmtId="43" fontId="12" fillId="0" borderId="34" xfId="1" applyFont="1" applyBorder="1" applyAlignment="1">
      <alignment horizontal="center" vertical="top"/>
    </xf>
    <xf numFmtId="43" fontId="65" fillId="0" borderId="23" xfId="1" applyFont="1" applyFill="1" applyBorder="1" applyAlignment="1">
      <alignment horizontal="center" vertical="top"/>
    </xf>
    <xf numFmtId="164" fontId="65" fillId="0" borderId="23" xfId="0" applyNumberFormat="1" applyFont="1" applyBorder="1" applyAlignment="1">
      <alignment horizontal="center" vertical="top"/>
    </xf>
    <xf numFmtId="43" fontId="6" fillId="0" borderId="23" xfId="1" applyFont="1" applyBorder="1" applyAlignment="1">
      <alignment horizontal="center" vertical="top"/>
    </xf>
    <xf numFmtId="43" fontId="6" fillId="0" borderId="34" xfId="1" applyFont="1" applyBorder="1" applyAlignment="1">
      <alignment horizontal="center" vertical="top"/>
    </xf>
    <xf numFmtId="43" fontId="0" fillId="0" borderId="0" xfId="1" applyFont="1" applyBorder="1" applyAlignment="1">
      <alignment horizontal="center" vertical="top"/>
    </xf>
    <xf numFmtId="43" fontId="15" fillId="0" borderId="8" xfId="1" applyFont="1" applyBorder="1" applyAlignment="1">
      <alignment horizontal="center" vertical="top"/>
    </xf>
    <xf numFmtId="0" fontId="12" fillId="0" borderId="8" xfId="0" applyFont="1" applyBorder="1" applyAlignment="1">
      <alignment vertical="top" wrapText="1"/>
    </xf>
    <xf numFmtId="0" fontId="12" fillId="0" borderId="18" xfId="0" applyFont="1" applyBorder="1" applyAlignment="1">
      <alignment vertical="top" wrapText="1"/>
    </xf>
    <xf numFmtId="0" fontId="10" fillId="3" borderId="0" xfId="0" applyFont="1" applyFill="1" applyAlignment="1">
      <alignment vertical="top"/>
    </xf>
    <xf numFmtId="0" fontId="44" fillId="3" borderId="0" xfId="0" applyFont="1" applyFill="1" applyAlignment="1">
      <alignment vertical="top"/>
    </xf>
    <xf numFmtId="43" fontId="44" fillId="3" borderId="0" xfId="1" applyFont="1" applyFill="1" applyAlignment="1">
      <alignment horizontal="center" vertical="top"/>
    </xf>
    <xf numFmtId="0" fontId="0" fillId="0" borderId="0" xfId="0" applyAlignment="1">
      <alignment vertical="top" wrapText="1"/>
    </xf>
    <xf numFmtId="0" fontId="0" fillId="5" borderId="25" xfId="0" applyFill="1" applyBorder="1" applyAlignment="1">
      <alignment horizontal="center" vertical="top"/>
    </xf>
    <xf numFmtId="0" fontId="0" fillId="5" borderId="27" xfId="0" applyFill="1" applyBorder="1" applyAlignment="1">
      <alignment horizontal="center" vertical="top"/>
    </xf>
    <xf numFmtId="0" fontId="0" fillId="5" borderId="40" xfId="1" applyNumberFormat="1" applyFont="1" applyFill="1" applyBorder="1" applyAlignment="1">
      <alignment horizontal="center" vertical="top"/>
    </xf>
    <xf numFmtId="0" fontId="0" fillId="5" borderId="24" xfId="0" applyFill="1" applyBorder="1" applyAlignment="1">
      <alignment horizontal="center" vertical="top"/>
    </xf>
    <xf numFmtId="0" fontId="0" fillId="0" borderId="28" xfId="0" applyBorder="1" applyAlignment="1">
      <alignment horizontal="center" vertical="top"/>
    </xf>
    <xf numFmtId="0" fontId="0" fillId="5" borderId="26" xfId="1" applyNumberFormat="1" applyFont="1" applyFill="1" applyBorder="1" applyAlignment="1">
      <alignment horizontal="center" vertical="top"/>
    </xf>
    <xf numFmtId="0" fontId="0" fillId="5" borderId="23" xfId="0" applyFill="1" applyBorder="1" applyAlignment="1">
      <alignment horizontal="center" vertical="top"/>
    </xf>
    <xf numFmtId="0" fontId="0" fillId="0" borderId="29" xfId="0" applyBorder="1" applyAlignment="1">
      <alignment horizontal="center" vertical="top"/>
    </xf>
    <xf numFmtId="0" fontId="0" fillId="5" borderId="30" xfId="0" applyFill="1" applyBorder="1" applyAlignment="1">
      <alignment horizontal="center" vertical="top"/>
    </xf>
    <xf numFmtId="0" fontId="0" fillId="5" borderId="19" xfId="0" applyFill="1"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5" borderId="26" xfId="0" applyFill="1" applyBorder="1" applyAlignment="1">
      <alignment horizontal="center" vertical="top"/>
    </xf>
    <xf numFmtId="0" fontId="0" fillId="5" borderId="41" xfId="1" applyNumberFormat="1" applyFont="1" applyFill="1" applyBorder="1" applyAlignment="1">
      <alignment horizontal="center" vertical="top"/>
    </xf>
    <xf numFmtId="0" fontId="0" fillId="5" borderId="32" xfId="0" applyFill="1" applyBorder="1" applyAlignment="1">
      <alignment horizontal="center" vertical="top"/>
    </xf>
    <xf numFmtId="0" fontId="0" fillId="5" borderId="33" xfId="0" applyFill="1" applyBorder="1" applyAlignment="1">
      <alignment horizontal="center" vertical="top"/>
    </xf>
    <xf numFmtId="0" fontId="0" fillId="0" borderId="31" xfId="0" applyBorder="1" applyAlignment="1">
      <alignment horizontal="center" vertical="top"/>
    </xf>
    <xf numFmtId="0" fontId="22" fillId="0" borderId="0" xfId="0" applyFont="1" applyAlignment="1">
      <alignment horizontal="left"/>
    </xf>
    <xf numFmtId="0" fontId="10" fillId="3"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67" fillId="3" borderId="12"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2" xfId="0" applyFill="1" applyBorder="1" applyAlignment="1">
      <alignment horizontal="left" vertical="center"/>
    </xf>
    <xf numFmtId="49" fontId="0" fillId="4" borderId="12" xfId="0" applyNumberFormat="1" applyFill="1" applyBorder="1" applyAlignment="1">
      <alignment horizontal="left" vertical="center" wrapText="1"/>
    </xf>
    <xf numFmtId="15" fontId="43" fillId="0" borderId="0" xfId="0" applyNumberFormat="1" applyFont="1" applyAlignment="1">
      <alignment horizontal="left" vertical="top" wrapText="1"/>
    </xf>
    <xf numFmtId="0" fontId="15" fillId="0" borderId="0" xfId="0" applyFont="1" applyAlignment="1">
      <alignment horizontal="right" vertical="top" wrapText="1"/>
    </xf>
    <xf numFmtId="0" fontId="0" fillId="0" borderId="5"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6" xfId="0" applyBorder="1" applyAlignment="1">
      <alignment horizontal="left" vertical="center"/>
    </xf>
    <xf numFmtId="0" fontId="0" fillId="0" borderId="3" xfId="0" applyBorder="1" applyAlignment="1">
      <alignment vertical="top"/>
    </xf>
    <xf numFmtId="43" fontId="9" fillId="0" borderId="0" xfId="1" applyFont="1" applyBorder="1" applyAlignment="1">
      <alignment horizontal="left" vertical="center"/>
    </xf>
    <xf numFmtId="0" fontId="7" fillId="0" borderId="0" xfId="0" applyFont="1" applyAlignment="1">
      <alignment horizontal="center" vertical="center"/>
    </xf>
    <xf numFmtId="0" fontId="69" fillId="0" borderId="0" xfId="0" applyFont="1" applyAlignment="1">
      <alignment horizontal="left" wrapText="1"/>
    </xf>
    <xf numFmtId="0" fontId="69" fillId="4" borderId="0" xfId="0" applyFont="1" applyFill="1"/>
    <xf numFmtId="0" fontId="70" fillId="0" borderId="0" xfId="0" applyFont="1" applyAlignment="1">
      <alignment vertical="center" wrapText="1"/>
    </xf>
    <xf numFmtId="0" fontId="32" fillId="16" borderId="97" xfId="4" applyFont="1" applyFill="1" applyBorder="1" applyAlignment="1">
      <alignment horizontal="left" vertical="center" wrapText="1"/>
    </xf>
    <xf numFmtId="2" fontId="31" fillId="15" borderId="98" xfId="4" applyNumberFormat="1" applyFont="1" applyFill="1" applyBorder="1" applyAlignment="1">
      <alignment horizontal="left" vertical="center"/>
    </xf>
    <xf numFmtId="0" fontId="16" fillId="3" borderId="0" xfId="0" applyFont="1" applyFill="1" applyAlignment="1">
      <alignment horizontal="center" vertical="center" wrapText="1"/>
    </xf>
    <xf numFmtId="0" fontId="10" fillId="3" borderId="20" xfId="0" applyFont="1" applyFill="1" applyBorder="1" applyAlignment="1">
      <alignment horizontal="center" vertical="center"/>
    </xf>
    <xf numFmtId="0" fontId="1" fillId="5" borderId="20" xfId="0" applyFont="1" applyFill="1" applyBorder="1" applyAlignment="1">
      <alignment horizontal="center" vertical="center"/>
    </xf>
    <xf numFmtId="0" fontId="72" fillId="0" borderId="0" xfId="0" applyFont="1"/>
    <xf numFmtId="49" fontId="1" fillId="0" borderId="0" xfId="0" applyNumberFormat="1" applyFont="1" applyAlignment="1">
      <alignment horizontal="center" vertical="center"/>
    </xf>
    <xf numFmtId="0" fontId="1" fillId="10" borderId="20" xfId="0" applyFont="1" applyFill="1" applyBorder="1" applyAlignment="1">
      <alignment vertical="center" wrapText="1"/>
    </xf>
    <xf numFmtId="0" fontId="1" fillId="10" borderId="13" xfId="0" applyFont="1" applyFill="1" applyBorder="1" applyAlignment="1">
      <alignment vertical="center" wrapText="1"/>
    </xf>
    <xf numFmtId="0" fontId="1" fillId="5" borderId="13" xfId="0" applyFont="1" applyFill="1" applyBorder="1" applyAlignment="1">
      <alignment horizontal="center" vertical="center"/>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1" fillId="10" borderId="0" xfId="0" applyFont="1" applyFill="1" applyAlignment="1">
      <alignment vertical="center" wrapText="1"/>
    </xf>
    <xf numFmtId="0" fontId="7" fillId="0" borderId="99" xfId="0" applyFont="1" applyBorder="1" applyAlignment="1">
      <alignment horizontal="left" vertical="center" wrapText="1"/>
    </xf>
    <xf numFmtId="0" fontId="1" fillId="10" borderId="101" xfId="0" applyFont="1" applyFill="1" applyBorder="1" applyAlignment="1">
      <alignment vertical="center" wrapText="1"/>
    </xf>
    <xf numFmtId="0" fontId="1" fillId="10" borderId="95" xfId="0" applyFont="1" applyFill="1" applyBorder="1" applyAlignment="1">
      <alignment vertical="center" wrapText="1"/>
    </xf>
    <xf numFmtId="0" fontId="0" fillId="0" borderId="14" xfId="0" applyBorder="1" applyAlignment="1">
      <alignment horizontal="left" vertical="center"/>
    </xf>
    <xf numFmtId="0" fontId="0" fillId="0" borderId="14" xfId="0" applyBorder="1" applyAlignment="1">
      <alignment horizontal="left"/>
    </xf>
    <xf numFmtId="0" fontId="11" fillId="7" borderId="2" xfId="0" applyFont="1" applyFill="1" applyBorder="1" applyAlignment="1">
      <alignment horizontal="left" vertical="center" wrapText="1"/>
    </xf>
    <xf numFmtId="0" fontId="7" fillId="0" borderId="5" xfId="0" applyFont="1" applyBorder="1" applyAlignment="1">
      <alignment horizontal="center" vertical="center"/>
    </xf>
    <xf numFmtId="0" fontId="7" fillId="0" borderId="96" xfId="0" applyFont="1" applyBorder="1" applyAlignment="1">
      <alignment horizontal="left" vertical="center"/>
    </xf>
    <xf numFmtId="0" fontId="7" fillId="0" borderId="3" xfId="0" applyFont="1" applyBorder="1" applyAlignment="1">
      <alignment horizontal="left" vertical="center"/>
    </xf>
    <xf numFmtId="0" fontId="11" fillId="7" borderId="1" xfId="0" applyFont="1" applyFill="1" applyBorder="1" applyAlignment="1">
      <alignment horizontal="left" vertical="top" wrapText="1"/>
    </xf>
    <xf numFmtId="0" fontId="11" fillId="7" borderId="1" xfId="0" applyFont="1" applyFill="1" applyBorder="1" applyAlignment="1">
      <alignment vertical="top" wrapText="1"/>
    </xf>
    <xf numFmtId="0" fontId="74" fillId="7" borderId="1" xfId="0" applyFont="1" applyFill="1" applyBorder="1" applyAlignment="1">
      <alignment horizontal="center" vertical="center" wrapText="1"/>
    </xf>
    <xf numFmtId="0" fontId="74" fillId="7" borderId="1" xfId="0" applyFont="1" applyFill="1" applyBorder="1" applyAlignment="1">
      <alignment horizontal="left" vertical="center" wrapText="1"/>
    </xf>
    <xf numFmtId="43" fontId="7" fillId="0" borderId="3" xfId="1" applyFont="1" applyBorder="1" applyAlignment="1">
      <alignment horizontal="left" vertical="center"/>
    </xf>
    <xf numFmtId="0" fontId="11" fillId="7" borderId="1" xfId="0" applyFont="1" applyFill="1" applyBorder="1" applyAlignment="1">
      <alignment horizontal="left" vertical="center" wrapText="1"/>
    </xf>
    <xf numFmtId="43" fontId="14" fillId="19" borderId="5" xfId="1" applyFont="1" applyFill="1" applyBorder="1" applyAlignment="1">
      <alignment horizontal="left" vertical="center"/>
    </xf>
    <xf numFmtId="0" fontId="0" fillId="0" borderId="3" xfId="0" applyBorder="1" applyAlignment="1">
      <alignment horizontal="left" vertical="top"/>
    </xf>
    <xf numFmtId="0" fontId="13" fillId="7" borderId="1" xfId="3" applyFill="1" applyBorder="1" applyAlignment="1">
      <alignment vertical="center" wrapText="1"/>
    </xf>
    <xf numFmtId="0" fontId="0" fillId="5" borderId="106" xfId="0" applyFill="1" applyBorder="1" applyAlignment="1">
      <alignment horizontal="center" vertical="top"/>
    </xf>
    <xf numFmtId="0" fontId="0" fillId="5" borderId="107" xfId="0" applyFill="1" applyBorder="1" applyAlignment="1">
      <alignment horizontal="center" vertical="top"/>
    </xf>
    <xf numFmtId="0" fontId="0" fillId="5" borderId="108" xfId="1" applyNumberFormat="1" applyFont="1" applyFill="1" applyBorder="1" applyAlignment="1">
      <alignment horizontal="center" vertical="top"/>
    </xf>
    <xf numFmtId="0" fontId="0" fillId="5" borderId="109" xfId="0" applyFill="1" applyBorder="1" applyAlignment="1">
      <alignment horizontal="center" vertical="top"/>
    </xf>
    <xf numFmtId="0" fontId="0" fillId="5" borderId="110" xfId="0" applyFill="1" applyBorder="1" applyAlignment="1">
      <alignment horizontal="center" vertical="top"/>
    </xf>
    <xf numFmtId="0" fontId="0" fillId="5" borderId="111" xfId="0" applyFill="1" applyBorder="1" applyAlignment="1">
      <alignment horizontal="center" vertical="top"/>
    </xf>
    <xf numFmtId="0" fontId="0" fillId="5" borderId="112" xfId="0" applyFill="1" applyBorder="1" applyAlignment="1">
      <alignment horizontal="center" vertical="top"/>
    </xf>
    <xf numFmtId="0" fontId="0" fillId="5" borderId="113" xfId="0" applyFill="1" applyBorder="1" applyAlignment="1">
      <alignment horizontal="center" vertical="top"/>
    </xf>
    <xf numFmtId="0" fontId="0" fillId="0" borderId="114" xfId="0" applyBorder="1" applyAlignment="1">
      <alignment horizontal="center" vertical="top"/>
    </xf>
    <xf numFmtId="0" fontId="0" fillId="5" borderId="50" xfId="0" applyFill="1" applyBorder="1" applyAlignment="1">
      <alignment horizontal="center" vertical="top"/>
    </xf>
    <xf numFmtId="0" fontId="0" fillId="0" borderId="115" xfId="0" applyBorder="1" applyAlignment="1">
      <alignment horizontal="center" vertical="top"/>
    </xf>
    <xf numFmtId="0" fontId="0" fillId="5" borderId="116" xfId="0" applyFill="1" applyBorder="1" applyAlignment="1">
      <alignment horizontal="center" vertical="top"/>
    </xf>
    <xf numFmtId="0" fontId="0" fillId="5" borderId="117" xfId="0" applyFill="1" applyBorder="1" applyAlignment="1">
      <alignment horizontal="center" vertical="top"/>
    </xf>
    <xf numFmtId="0" fontId="0" fillId="5" borderId="118" xfId="0" applyFill="1" applyBorder="1" applyAlignment="1">
      <alignment horizontal="center" vertical="top"/>
    </xf>
    <xf numFmtId="0" fontId="0" fillId="5" borderId="119" xfId="0" applyFill="1" applyBorder="1" applyAlignment="1">
      <alignment horizontal="center" vertical="top"/>
    </xf>
    <xf numFmtId="0" fontId="0" fillId="5" borderId="119" xfId="1" applyNumberFormat="1" applyFont="1" applyFill="1" applyBorder="1" applyAlignment="1">
      <alignment horizontal="center" vertical="top"/>
    </xf>
    <xf numFmtId="0" fontId="0" fillId="5" borderId="120" xfId="0" applyFill="1" applyBorder="1" applyAlignment="1">
      <alignment horizontal="center" vertical="top"/>
    </xf>
    <xf numFmtId="0" fontId="0" fillId="5" borderId="121" xfId="0" applyFill="1" applyBorder="1" applyAlignment="1">
      <alignment horizontal="center" vertical="top"/>
    </xf>
    <xf numFmtId="0" fontId="0" fillId="0" borderId="119" xfId="0" applyBorder="1" applyAlignment="1">
      <alignment horizontal="center" vertical="top"/>
    </xf>
    <xf numFmtId="0" fontId="0" fillId="0" borderId="122" xfId="0" applyBorder="1" applyAlignment="1">
      <alignment horizontal="center" vertical="top"/>
    </xf>
    <xf numFmtId="0" fontId="19" fillId="8" borderId="1" xfId="0" applyFont="1" applyFill="1" applyBorder="1" applyAlignment="1">
      <alignment horizontal="center" vertical="center" wrapText="1"/>
    </xf>
    <xf numFmtId="0" fontId="7" fillId="8" borderId="5" xfId="0" applyFont="1" applyFill="1" applyBorder="1" applyAlignment="1">
      <alignment horizontal="center" vertical="center" wrapText="1"/>
    </xf>
    <xf numFmtId="49" fontId="7" fillId="8" borderId="5" xfId="1" applyNumberFormat="1" applyFont="1" applyFill="1" applyBorder="1" applyAlignment="1">
      <alignment horizontal="center" vertical="center" wrapText="1"/>
    </xf>
    <xf numFmtId="0" fontId="19"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9" fillId="6" borderId="5" xfId="0" applyFont="1" applyFill="1" applyBorder="1" applyAlignment="1">
      <alignment horizontal="center" vertical="center" wrapText="1"/>
    </xf>
    <xf numFmtId="49" fontId="23" fillId="9" borderId="5" xfId="0" applyNumberFormat="1" applyFont="1" applyFill="1" applyBorder="1" applyAlignment="1">
      <alignment horizontal="center" vertical="center" wrapText="1"/>
    </xf>
    <xf numFmtId="49" fontId="25" fillId="9" borderId="123" xfId="0" applyNumberFormat="1" applyFont="1" applyFill="1" applyBorder="1" applyAlignment="1">
      <alignment horizontal="center" vertical="center" wrapText="1"/>
    </xf>
    <xf numFmtId="0" fontId="23" fillId="11" borderId="124" xfId="0" applyFont="1" applyFill="1" applyBorder="1" applyAlignment="1">
      <alignment horizontal="center" vertical="top" wrapText="1"/>
    </xf>
    <xf numFmtId="0" fontId="0" fillId="8" borderId="5" xfId="0" applyFill="1" applyBorder="1" applyAlignment="1">
      <alignment horizontal="center" vertical="center" wrapText="1"/>
    </xf>
    <xf numFmtId="0" fontId="1" fillId="7" borderId="125" xfId="0" applyFont="1" applyFill="1" applyBorder="1" applyAlignment="1">
      <alignment horizontal="center" vertical="center" wrapText="1"/>
    </xf>
    <xf numFmtId="0" fontId="0" fillId="7" borderId="5" xfId="0" applyFill="1" applyBorder="1" applyAlignment="1">
      <alignment horizontal="center" vertical="center" wrapText="1"/>
    </xf>
    <xf numFmtId="0" fontId="12" fillId="9" borderId="5" xfId="0" applyFont="1" applyFill="1" applyBorder="1" applyAlignment="1">
      <alignment horizontal="center" vertical="center" wrapText="1"/>
    </xf>
    <xf numFmtId="0" fontId="25" fillId="9" borderId="123" xfId="0" applyFont="1" applyFill="1" applyBorder="1" applyAlignment="1">
      <alignment horizontal="center" vertical="center" wrapText="1"/>
    </xf>
    <xf numFmtId="0" fontId="0" fillId="5" borderId="126" xfId="0" applyFill="1" applyBorder="1" applyAlignment="1">
      <alignment horizontal="center" vertical="top"/>
    </xf>
    <xf numFmtId="0" fontId="0" fillId="5" borderId="127" xfId="0" applyFill="1" applyBorder="1" applyAlignment="1">
      <alignment horizontal="center" vertical="top"/>
    </xf>
    <xf numFmtId="0" fontId="0" fillId="5" borderId="128" xfId="1" applyNumberFormat="1" applyFont="1" applyFill="1" applyBorder="1" applyAlignment="1">
      <alignment horizontal="center" vertical="top"/>
    </xf>
    <xf numFmtId="0" fontId="0" fillId="5" borderId="129" xfId="0" applyFill="1" applyBorder="1" applyAlignment="1">
      <alignment horizontal="center" vertical="top"/>
    </xf>
    <xf numFmtId="0" fontId="0" fillId="5" borderId="130" xfId="0" applyFill="1" applyBorder="1" applyAlignment="1">
      <alignment horizontal="center" vertical="top"/>
    </xf>
    <xf numFmtId="0" fontId="0" fillId="5" borderId="131" xfId="0" applyFill="1" applyBorder="1" applyAlignment="1">
      <alignment horizontal="center" vertical="top"/>
    </xf>
    <xf numFmtId="0" fontId="0" fillId="0" borderId="127" xfId="0" applyBorder="1" applyAlignment="1">
      <alignment horizontal="center" vertical="top"/>
    </xf>
    <xf numFmtId="0" fontId="0" fillId="5" borderId="132" xfId="0" applyFill="1" applyBorder="1" applyAlignment="1">
      <alignment horizontal="center" vertical="top"/>
    </xf>
    <xf numFmtId="0" fontId="0" fillId="0" borderId="133" xfId="0" applyBorder="1" applyAlignment="1">
      <alignment horizontal="center" vertical="top"/>
    </xf>
    <xf numFmtId="0" fontId="0" fillId="5" borderId="134" xfId="0" applyFill="1" applyBorder="1" applyAlignment="1">
      <alignment horizontal="center" vertical="top"/>
    </xf>
    <xf numFmtId="0" fontId="0" fillId="0" borderId="135" xfId="0" applyBorder="1" applyAlignment="1">
      <alignment horizontal="center" vertical="top"/>
    </xf>
    <xf numFmtId="0" fontId="0" fillId="5" borderId="136" xfId="0" applyFill="1" applyBorder="1" applyAlignment="1">
      <alignment horizontal="center" vertical="top"/>
    </xf>
    <xf numFmtId="0" fontId="0" fillId="5" borderId="137" xfId="1" applyNumberFormat="1" applyFont="1" applyFill="1" applyBorder="1" applyAlignment="1">
      <alignment horizontal="center" vertical="top"/>
    </xf>
    <xf numFmtId="0" fontId="0" fillId="0" borderId="138" xfId="0" applyBorder="1" applyAlignment="1">
      <alignment horizontal="center" vertical="top"/>
    </xf>
    <xf numFmtId="0" fontId="0" fillId="0" borderId="139" xfId="0" applyBorder="1" applyAlignment="1">
      <alignment horizontal="center" vertical="top"/>
    </xf>
    <xf numFmtId="0" fontId="75" fillId="0" borderId="1" xfId="0" applyFont="1" applyBorder="1" applyAlignment="1">
      <alignment horizontal="right" vertical="top"/>
    </xf>
    <xf numFmtId="0" fontId="76" fillId="0" borderId="5" xfId="0" applyFont="1" applyBorder="1" applyAlignment="1">
      <alignment horizontal="center" vertical="center"/>
    </xf>
    <xf numFmtId="0" fontId="76" fillId="0" borderId="3" xfId="0" applyFont="1" applyBorder="1" applyAlignment="1">
      <alignment horizontal="center" vertical="center"/>
    </xf>
    <xf numFmtId="0" fontId="11" fillId="0" borderId="0" xfId="0" applyFont="1" applyAlignment="1">
      <alignment horizontal="center" vertical="center"/>
    </xf>
    <xf numFmtId="43" fontId="11" fillId="0" borderId="0" xfId="1" applyFont="1" applyAlignment="1">
      <alignment horizontal="center" vertical="center"/>
    </xf>
    <xf numFmtId="0" fontId="32" fillId="16" borderId="88" xfId="4" quotePrefix="1" applyFont="1" applyFill="1" applyBorder="1" applyAlignment="1">
      <alignment horizontal="left" vertical="center" wrapText="1" indent="1"/>
    </xf>
    <xf numFmtId="0" fontId="33" fillId="16" borderId="89" xfId="4" quotePrefix="1" applyFont="1" applyFill="1" applyBorder="1" applyAlignment="1">
      <alignment horizontal="left" vertical="center" wrapText="1" indent="1"/>
    </xf>
    <xf numFmtId="43" fontId="14" fillId="2" borderId="1" xfId="1" applyFont="1" applyFill="1" applyBorder="1" applyAlignment="1">
      <alignment horizontal="left" vertical="center"/>
    </xf>
    <xf numFmtId="43" fontId="9" fillId="2" borderId="1" xfId="1" applyFont="1" applyFill="1" applyBorder="1" applyAlignment="1">
      <alignment horizontal="left" vertical="center"/>
    </xf>
    <xf numFmtId="43" fontId="14" fillId="2" borderId="1" xfId="1" applyFont="1" applyFill="1" applyBorder="1" applyAlignment="1">
      <alignment horizontal="right" vertical="center"/>
    </xf>
    <xf numFmtId="0" fontId="77" fillId="0" borderId="0" xfId="0" applyFont="1" applyAlignment="1">
      <alignment horizontal="left" vertical="top"/>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10" fillId="3" borderId="12" xfId="0" applyFont="1" applyFill="1" applyBorder="1" applyAlignment="1">
      <alignment horizontal="center" vertical="center"/>
    </xf>
    <xf numFmtId="2" fontId="10" fillId="3" borderId="20" xfId="0" applyNumberFormat="1" applyFont="1" applyFill="1" applyBorder="1" applyAlignment="1">
      <alignment horizontal="left" vertical="top" wrapText="1"/>
    </xf>
    <xf numFmtId="2" fontId="10" fillId="3" borderId="12" xfId="0" applyNumberFormat="1" applyFont="1" applyFill="1" applyBorder="1" applyAlignment="1">
      <alignment horizontal="left" vertical="top" wrapText="1"/>
    </xf>
    <xf numFmtId="0" fontId="1" fillId="10" borderId="12" xfId="0" applyFont="1" applyFill="1" applyBorder="1" applyAlignment="1">
      <alignment horizontal="left" vertical="center" wrapText="1"/>
    </xf>
    <xf numFmtId="0" fontId="1" fillId="10" borderId="100" xfId="0" applyFont="1" applyFill="1" applyBorder="1" applyAlignment="1">
      <alignment horizontal="left" vertical="center" wrapText="1"/>
    </xf>
    <xf numFmtId="0" fontId="1" fillId="10" borderId="99" xfId="0" applyFont="1" applyFill="1" applyBorder="1" applyAlignment="1">
      <alignment horizontal="left" vertical="center" wrapText="1"/>
    </xf>
    <xf numFmtId="0" fontId="0" fillId="0" borderId="0" xfId="0" applyAlignment="1">
      <alignment horizontal="center" vertical="center" wrapText="1"/>
    </xf>
    <xf numFmtId="0" fontId="73" fillId="0" borderId="0" xfId="2" applyFont="1" applyAlignment="1">
      <alignment horizontal="center" wrapText="1"/>
    </xf>
    <xf numFmtId="0" fontId="10" fillId="3" borderId="5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49"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 fillId="5" borderId="6" xfId="0" applyFont="1" applyFill="1" applyBorder="1" applyAlignment="1">
      <alignment horizontal="left"/>
    </xf>
    <xf numFmtId="0" fontId="1" fillId="5" borderId="52" xfId="0" applyFont="1" applyFill="1" applyBorder="1" applyAlignment="1">
      <alignment horizontal="left"/>
    </xf>
    <xf numFmtId="0" fontId="1" fillId="5" borderId="0" xfId="0" applyFont="1" applyFill="1" applyAlignment="1">
      <alignment horizontal="left"/>
    </xf>
    <xf numFmtId="0" fontId="1" fillId="5" borderId="49" xfId="0" applyFont="1" applyFill="1" applyBorder="1" applyAlignment="1">
      <alignment horizontal="left"/>
    </xf>
    <xf numFmtId="0" fontId="1" fillId="5" borderId="44" xfId="0" applyFont="1" applyFill="1" applyBorder="1" applyAlignment="1">
      <alignment horizontal="left"/>
    </xf>
    <xf numFmtId="0" fontId="1" fillId="5" borderId="48" xfId="0" applyFont="1" applyFill="1" applyBorder="1" applyAlignment="1">
      <alignment horizontal="left"/>
    </xf>
    <xf numFmtId="0" fontId="10" fillId="3" borderId="10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49" xfId="0" applyFont="1" applyFill="1" applyBorder="1" applyAlignment="1">
      <alignment horizontal="center" vertical="center" wrapText="1"/>
    </xf>
    <xf numFmtId="0" fontId="10" fillId="3" borderId="102"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0" fillId="5" borderId="0" xfId="0" applyFill="1" applyAlignment="1">
      <alignment horizontal="center" vertical="center"/>
    </xf>
    <xf numFmtId="0" fontId="0" fillId="5" borderId="8" xfId="0" applyFill="1" applyBorder="1" applyAlignment="1">
      <alignment horizontal="center" vertical="center"/>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5" fillId="0" borderId="0" xfId="0" applyFont="1" applyAlignment="1">
      <alignment horizontal="left" vertical="top" wrapText="1"/>
    </xf>
    <xf numFmtId="0" fontId="0" fillId="5" borderId="5" xfId="0" applyFill="1" applyBorder="1" applyAlignment="1">
      <alignment horizontal="center" vertical="center"/>
    </xf>
    <xf numFmtId="0" fontId="0" fillId="5" borderId="3" xfId="0" applyFill="1" applyBorder="1" applyAlignment="1">
      <alignment horizontal="center" vertic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0" fillId="0" borderId="105"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0" fillId="5" borderId="105" xfId="0" applyFill="1" applyBorder="1" applyAlignment="1">
      <alignment horizontal="center" vertical="top" wrapText="1"/>
    </xf>
    <xf numFmtId="0" fontId="0" fillId="5" borderId="5" xfId="0" applyFill="1" applyBorder="1" applyAlignment="1">
      <alignment horizontal="center" vertical="top" wrapText="1"/>
    </xf>
    <xf numFmtId="0" fontId="0" fillId="5" borderId="3" xfId="0" applyFill="1" applyBorder="1" applyAlignment="1">
      <alignment horizontal="center" vertical="top" wrapText="1"/>
    </xf>
    <xf numFmtId="0" fontId="12"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23" fillId="0" borderId="0" xfId="0" applyFont="1" applyAlignment="1">
      <alignment vertical="top" wrapText="1"/>
    </xf>
    <xf numFmtId="0" fontId="7" fillId="0" borderId="0" xfId="0" applyFont="1" applyAlignment="1">
      <alignment vertical="top"/>
    </xf>
    <xf numFmtId="0" fontId="7" fillId="0" borderId="17" xfId="0" applyFont="1" applyBorder="1" applyAlignment="1">
      <alignment vertical="top"/>
    </xf>
    <xf numFmtId="0" fontId="12" fillId="0" borderId="0" xfId="0" applyFont="1" applyAlignment="1">
      <alignment vertical="top" wrapText="1"/>
    </xf>
    <xf numFmtId="0" fontId="23" fillId="0" borderId="17" xfId="0" applyFont="1" applyBorder="1" applyAlignment="1">
      <alignment vertical="top" wrapText="1"/>
    </xf>
    <xf numFmtId="0" fontId="29" fillId="0" borderId="53" xfId="0" applyFont="1" applyBorder="1" applyAlignment="1">
      <alignment horizontal="left" vertical="center" wrapText="1"/>
    </xf>
    <xf numFmtId="0" fontId="29" fillId="0" borderId="6" xfId="0" applyFont="1" applyBorder="1" applyAlignment="1">
      <alignment horizontal="left" vertical="center" wrapText="1"/>
    </xf>
    <xf numFmtId="0" fontId="29" fillId="0" borderId="52" xfId="0" applyFont="1" applyBorder="1" applyAlignment="1">
      <alignment horizontal="left" vertical="center" wrapText="1"/>
    </xf>
    <xf numFmtId="0" fontId="29" fillId="0" borderId="50" xfId="0" applyFont="1" applyBorder="1" applyAlignment="1">
      <alignment horizontal="left" vertical="center" wrapText="1"/>
    </xf>
    <xf numFmtId="0" fontId="29" fillId="0" borderId="0" xfId="0" applyFont="1" applyAlignment="1">
      <alignment horizontal="left" vertical="center" wrapText="1"/>
    </xf>
    <xf numFmtId="0" fontId="29" fillId="0" borderId="49" xfId="0" applyFont="1" applyBorder="1" applyAlignment="1">
      <alignment horizontal="left"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48" xfId="0" applyFont="1" applyBorder="1" applyAlignment="1">
      <alignment horizontal="left" vertical="center" wrapText="1"/>
    </xf>
    <xf numFmtId="0" fontId="35" fillId="0" borderId="61" xfId="0" applyFont="1" applyBorder="1" applyAlignment="1">
      <alignment horizontal="left" vertical="center" wrapText="1"/>
    </xf>
    <xf numFmtId="0" fontId="35" fillId="0" borderId="60" xfId="0" applyFont="1" applyBorder="1" applyAlignment="1">
      <alignment horizontal="left" vertical="center" wrapText="1"/>
    </xf>
    <xf numFmtId="0" fontId="47" fillId="0" borderId="92" xfId="0" applyFont="1" applyBorder="1" applyAlignment="1">
      <alignment horizontal="left" vertical="center" wrapText="1"/>
    </xf>
    <xf numFmtId="0" fontId="47" fillId="0" borderId="93" xfId="0" applyFont="1" applyBorder="1" applyAlignment="1">
      <alignment horizontal="left" vertical="center" wrapText="1"/>
    </xf>
    <xf numFmtId="0" fontId="29" fillId="0" borderId="6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29" fillId="0" borderId="70" xfId="0" applyFont="1" applyBorder="1" applyAlignment="1">
      <alignment horizontal="left" vertical="center" wrapText="1"/>
    </xf>
    <xf numFmtId="0" fontId="29" fillId="0" borderId="71" xfId="0" applyFont="1" applyBorder="1" applyAlignment="1">
      <alignment horizontal="left" vertical="center" wrapText="1"/>
    </xf>
    <xf numFmtId="0" fontId="29" fillId="0" borderId="72" xfId="0" applyFont="1" applyBorder="1" applyAlignment="1">
      <alignment horizontal="left" vertical="center" wrapText="1"/>
    </xf>
    <xf numFmtId="0" fontId="36" fillId="3" borderId="59" xfId="4" applyFont="1" applyFill="1" applyBorder="1" applyAlignment="1">
      <alignment horizontal="center" vertical="center" wrapText="1"/>
    </xf>
    <xf numFmtId="0" fontId="36" fillId="3" borderId="54" xfId="4" applyFont="1" applyFill="1" applyBorder="1" applyAlignment="1">
      <alignment horizontal="center" vertical="center" wrapText="1"/>
    </xf>
    <xf numFmtId="0" fontId="31" fillId="0" borderId="53" xfId="0" applyFont="1" applyBorder="1" applyAlignment="1">
      <alignment horizontal="left" vertical="center" wrapText="1"/>
    </xf>
    <xf numFmtId="0" fontId="30" fillId="0" borderId="61" xfId="0" applyFont="1" applyBorder="1" applyAlignment="1">
      <alignment horizontal="left" vertical="center" wrapText="1"/>
    </xf>
    <xf numFmtId="0" fontId="30" fillId="0" borderId="60" xfId="0" applyFont="1" applyBorder="1" applyAlignment="1">
      <alignment horizontal="left" vertical="center" wrapText="1"/>
    </xf>
    <xf numFmtId="0" fontId="37" fillId="0" borderId="0" xfId="0" applyFont="1" applyAlignment="1">
      <alignment horizontal="left" vertical="center"/>
    </xf>
    <xf numFmtId="0" fontId="35" fillId="0" borderId="61" xfId="0" applyFont="1" applyBorder="1" applyAlignment="1">
      <alignment vertical="center" wrapText="1"/>
    </xf>
    <xf numFmtId="0" fontId="35" fillId="0" borderId="60" xfId="0" applyFont="1" applyBorder="1" applyAlignment="1">
      <alignment vertical="center" wrapText="1"/>
    </xf>
    <xf numFmtId="0" fontId="34" fillId="0" borderId="0" xfId="0" applyFont="1" applyAlignment="1">
      <alignment horizontal="center" vertical="center"/>
    </xf>
    <xf numFmtId="49" fontId="29" fillId="0" borderId="53"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52" xfId="0" applyNumberFormat="1" applyBorder="1" applyAlignment="1">
      <alignment horizontal="left" vertical="center" wrapText="1"/>
    </xf>
    <xf numFmtId="49" fontId="0" fillId="0" borderId="50"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49" xfId="0" applyNumberFormat="1" applyBorder="1" applyAlignment="1">
      <alignment horizontal="left" vertical="center" wrapText="1"/>
    </xf>
    <xf numFmtId="49" fontId="0" fillId="0" borderId="43" xfId="0" applyNumberFormat="1" applyBorder="1" applyAlignment="1">
      <alignment horizontal="left" vertical="center" wrapText="1"/>
    </xf>
    <xf numFmtId="49" fontId="0" fillId="0" borderId="44" xfId="0" applyNumberFormat="1" applyBorder="1" applyAlignment="1">
      <alignment horizontal="left" vertical="center" wrapText="1"/>
    </xf>
    <xf numFmtId="49" fontId="0" fillId="0" borderId="48" xfId="0" applyNumberFormat="1" applyBorder="1" applyAlignment="1">
      <alignment horizontal="left" vertical="center" wrapText="1"/>
    </xf>
    <xf numFmtId="0" fontId="40" fillId="0" borderId="0" xfId="0" applyFont="1" applyAlignment="1">
      <alignment horizontal="left" vertical="center" wrapText="1"/>
    </xf>
    <xf numFmtId="0" fontId="16" fillId="3" borderId="0" xfId="0" applyFont="1" applyFill="1" applyAlignment="1">
      <alignment horizontal="center" vertical="center" wrapText="1"/>
    </xf>
    <xf numFmtId="0" fontId="29" fillId="0" borderId="53" xfId="0" applyFont="1" applyBorder="1" applyAlignment="1">
      <alignment horizontal="left" vertical="top" wrapText="1"/>
    </xf>
    <xf numFmtId="0" fontId="0" fillId="0" borderId="6" xfId="0" applyBorder="1" applyAlignment="1">
      <alignment horizontal="left" vertical="top" wrapText="1"/>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8" xfId="0" applyBorder="1" applyAlignment="1">
      <alignment horizontal="left" vertical="top" wrapText="1"/>
    </xf>
    <xf numFmtId="0" fontId="41" fillId="0" borderId="90" xfId="0" applyFont="1" applyBorder="1" applyAlignment="1">
      <alignment horizontal="left" vertical="center" wrapText="1"/>
    </xf>
    <xf numFmtId="0" fontId="41" fillId="0" borderId="91" xfId="0" applyFont="1" applyBorder="1" applyAlignment="1">
      <alignment horizontal="left" vertical="center" wrapText="1"/>
    </xf>
    <xf numFmtId="0" fontId="41" fillId="0" borderId="43" xfId="0" applyFont="1" applyBorder="1" applyAlignment="1">
      <alignment horizontal="left" vertical="center" wrapText="1"/>
    </xf>
    <xf numFmtId="0" fontId="41" fillId="0" borderId="48" xfId="0" applyFont="1" applyBorder="1" applyAlignment="1">
      <alignment horizontal="left" vertical="center" wrapText="1"/>
    </xf>
    <xf numFmtId="0" fontId="0" fillId="0" borderId="6" xfId="0" applyBorder="1" applyAlignment="1">
      <alignment horizontal="left" vertical="center"/>
    </xf>
    <xf numFmtId="0" fontId="0" fillId="0" borderId="52" xfId="0" applyBorder="1" applyAlignment="1">
      <alignment horizontal="left" vertical="center"/>
    </xf>
    <xf numFmtId="0" fontId="0" fillId="0" borderId="50" xfId="0" applyBorder="1" applyAlignment="1">
      <alignment horizontal="left" vertical="center"/>
    </xf>
    <xf numFmtId="0" fontId="0" fillId="0" borderId="0" xfId="0" applyAlignment="1">
      <alignment horizontal="left" vertical="center"/>
    </xf>
    <xf numFmtId="0" fontId="0" fillId="0" borderId="49"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8" xfId="0" applyBorder="1" applyAlignment="1">
      <alignment horizontal="left" vertical="center"/>
    </xf>
    <xf numFmtId="0" fontId="1" fillId="14" borderId="73" xfId="0" applyFont="1" applyFill="1" applyBorder="1" applyAlignment="1">
      <alignment horizontal="center" vertical="center" wrapText="1"/>
    </xf>
    <xf numFmtId="0" fontId="1" fillId="14" borderId="74" xfId="0" applyFont="1" applyFill="1" applyBorder="1" applyAlignment="1">
      <alignment horizontal="center" vertical="center" wrapText="1"/>
    </xf>
    <xf numFmtId="0" fontId="1" fillId="14" borderId="78"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80" xfId="0" applyFont="1" applyFill="1" applyBorder="1" applyAlignment="1">
      <alignment horizontal="center" vertical="center" wrapText="1"/>
    </xf>
    <xf numFmtId="0" fontId="1" fillId="14" borderId="18" xfId="0" applyFont="1" applyFill="1" applyBorder="1" applyAlignment="1">
      <alignment horizontal="center" vertical="center" wrapText="1"/>
    </xf>
    <xf numFmtId="0" fontId="1" fillId="14" borderId="75" xfId="0" applyFont="1" applyFill="1" applyBorder="1" applyAlignment="1">
      <alignment horizontal="center" vertical="center" wrapText="1"/>
    </xf>
    <xf numFmtId="0" fontId="1" fillId="14" borderId="46" xfId="0"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4" borderId="76" xfId="0" applyFont="1" applyFill="1" applyBorder="1" applyAlignment="1">
      <alignment horizontal="center" vertical="center" wrapText="1"/>
    </xf>
    <xf numFmtId="0" fontId="1" fillId="14" borderId="7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7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81" xfId="0" applyFont="1"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top" wrapText="1"/>
    </xf>
    <xf numFmtId="0" fontId="3" fillId="4" borderId="0" xfId="0" applyFont="1" applyFill="1" applyAlignment="1">
      <alignment horizontal="left" vertical="center"/>
    </xf>
    <xf numFmtId="49" fontId="1" fillId="0" borderId="62" xfId="0" applyNumberFormat="1" applyFont="1" applyBorder="1" applyAlignment="1">
      <alignment horizontal="left" vertical="center" wrapText="1"/>
    </xf>
    <xf numFmtId="49" fontId="0" fillId="0" borderId="11" xfId="0" applyNumberFormat="1" applyBorder="1" applyAlignment="1">
      <alignment horizontal="left" vertical="center" wrapText="1"/>
    </xf>
    <xf numFmtId="49" fontId="0" fillId="0" borderId="63" xfId="0" applyNumberFormat="1" applyBorder="1" applyAlignment="1">
      <alignment horizontal="left" vertical="center" wrapText="1"/>
    </xf>
    <xf numFmtId="0" fontId="78" fillId="0" borderId="6" xfId="0" applyFont="1" applyBorder="1" applyAlignment="1">
      <alignment horizontal="center" vertical="center"/>
    </xf>
  </cellXfs>
  <cellStyles count="5">
    <cellStyle name="Lien hypertexte" xfId="3" builtinId="8"/>
    <cellStyle name="Milliers" xfId="1" builtinId="3"/>
    <cellStyle name="Normal" xfId="0" builtinId="0"/>
    <cellStyle name="Normal 2" xfId="2" xr:uid="{00000000-0005-0000-0000-000003000000}"/>
    <cellStyle name="Normal 2 2" xfId="4" xr:uid="{5F060DA2-52D8-4903-B492-E95513E2E976}"/>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9999"/>
      <color rgb="FFFFFF99"/>
      <color rgb="FFCDE0FF"/>
      <color rgb="FFCCECFF"/>
      <color rgb="FFCCFF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62"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filled"/>
        <c:varyColors val="0"/>
        <c:ser>
          <c:idx val="0"/>
          <c:order val="0"/>
          <c:tx>
            <c:v>Déclaration porteur</c:v>
          </c:tx>
          <c:spPr>
            <a:solidFill>
              <a:schemeClr val="accent1"/>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DNSH'!$E$14:$E$24</c:f>
              <c:numCache>
                <c:formatCode>General</c:formatCode>
                <c:ptCount val="11"/>
              </c:numCache>
            </c:numRef>
          </c:val>
          <c:extLst>
            <c:ext xmlns:c16="http://schemas.microsoft.com/office/drawing/2014/chart" uri="{C3380CC4-5D6E-409C-BE32-E72D297353CC}">
              <c16:uniqueId val="{00000000-F98C-4436-A565-DF0B5237265C}"/>
            </c:ext>
          </c:extLst>
        </c:ser>
        <c:ser>
          <c:idx val="1"/>
          <c:order val="1"/>
          <c:tx>
            <c:v>Estimation revue</c:v>
          </c:tx>
          <c:spPr>
            <a:solidFill>
              <a:schemeClr val="accent2"/>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DNSH'!$J$14:$J$24</c:f>
            </c:numRef>
          </c:val>
          <c:extLst>
            <c:ext xmlns:c16="http://schemas.microsoft.com/office/drawing/2014/chart" uri="{C3380CC4-5D6E-409C-BE32-E72D297353CC}">
              <c16:uniqueId val="{00000001-F98C-4436-A565-DF0B5237265C}"/>
            </c:ext>
          </c:extLst>
        </c:ser>
        <c:dLbls>
          <c:showLegendKey val="0"/>
          <c:showVal val="0"/>
          <c:showCatName val="0"/>
          <c:showSerName val="0"/>
          <c:showPercent val="0"/>
          <c:showBubbleSize val="0"/>
        </c:dLbls>
        <c:axId val="365823992"/>
        <c:axId val="359593592"/>
      </c:radarChart>
      <c:catAx>
        <c:axId val="365823992"/>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59593592"/>
        <c:crosses val="autoZero"/>
        <c:auto val="1"/>
        <c:lblAlgn val="ctr"/>
        <c:lblOffset val="100"/>
        <c:noMultiLvlLbl val="0"/>
      </c:catAx>
      <c:valAx>
        <c:axId val="359593592"/>
        <c:scaling>
          <c:orientation val="minMax"/>
          <c:max val="2"/>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65823992"/>
        <c:crosses val="autoZero"/>
        <c:crossBetween val="between"/>
        <c:majorUnit val="1"/>
      </c:valAx>
      <c:spPr>
        <a:noFill/>
        <a:ln>
          <a:noFill/>
        </a:ln>
        <a:effectLst/>
      </c:spPr>
    </c:plotArea>
    <c:legend>
      <c:legendPos val="r"/>
      <c:layout>
        <c:manualLayout>
          <c:xMode val="edge"/>
          <c:yMode val="edge"/>
          <c:x val="9.1941978017098788E-2"/>
          <c:y val="0.90089871915786912"/>
          <c:w val="0.2896159534089886"/>
          <c:h val="9.9101280842130879E-2"/>
        </c:manualLayout>
      </c:layout>
      <c:overlay val="0"/>
      <c:spPr>
        <a:noFill/>
        <a:ln>
          <a:noFill/>
        </a:ln>
        <a:effectLst/>
      </c:spPr>
      <c:txPr>
        <a:bodyPr rot="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6111625</xdr:colOff>
      <xdr:row>0</xdr:row>
      <xdr:rowOff>126296</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25" y="126296"/>
          <a:ext cx="900430" cy="1074783"/>
        </a:xfrm>
        <a:prstGeom prst="rect">
          <a:avLst/>
        </a:prstGeom>
        <a:noFill/>
        <a:ln>
          <a:noFill/>
        </a:ln>
      </xdr:spPr>
    </xdr:pic>
    <xdr:clientData/>
  </xdr:oneCellAnchor>
  <xdr:twoCellAnchor editAs="oneCell">
    <xdr:from>
      <xdr:col>2</xdr:col>
      <xdr:colOff>466725</xdr:colOff>
      <xdr:row>8</xdr:row>
      <xdr:rowOff>304800</xdr:rowOff>
    </xdr:from>
    <xdr:to>
      <xdr:col>8</xdr:col>
      <xdr:colOff>885825</xdr:colOff>
      <xdr:row>11</xdr:row>
      <xdr:rowOff>183215</xdr:rowOff>
    </xdr:to>
    <xdr:pic>
      <xdr:nvPicPr>
        <xdr:cNvPr id="12" name="Image 4">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35350" y="14611350"/>
          <a:ext cx="6753225" cy="4152900"/>
        </a:xfrm>
        <a:prstGeom prst="rect">
          <a:avLst/>
        </a:prstGeom>
        <a:noFill/>
        <a:ln>
          <a:noFill/>
        </a:ln>
      </xdr:spPr>
    </xdr:pic>
    <xdr:clientData/>
  </xdr:twoCellAnchor>
  <xdr:twoCellAnchor editAs="oneCell">
    <xdr:from>
      <xdr:col>1</xdr:col>
      <xdr:colOff>78316</xdr:colOff>
      <xdr:row>12</xdr:row>
      <xdr:rowOff>97366</xdr:rowOff>
    </xdr:from>
    <xdr:to>
      <xdr:col>1</xdr:col>
      <xdr:colOff>3395534</xdr:colOff>
      <xdr:row>28</xdr:row>
      <xdr:rowOff>80147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11149" y="19528366"/>
          <a:ext cx="3317218" cy="3030781"/>
        </a:xfrm>
        <a:prstGeom prst="rect">
          <a:avLst/>
        </a:prstGeom>
        <a:ln w="19050">
          <a:solidFill>
            <a:schemeClr val="tx1"/>
          </a:solidFill>
        </a:ln>
      </xdr:spPr>
    </xdr:pic>
    <xdr:clientData/>
  </xdr:twoCellAnchor>
  <xdr:twoCellAnchor editAs="oneCell">
    <xdr:from>
      <xdr:col>1</xdr:col>
      <xdr:colOff>7611969</xdr:colOff>
      <xdr:row>0</xdr:row>
      <xdr:rowOff>81740</xdr:rowOff>
    </xdr:from>
    <xdr:to>
      <xdr:col>1</xdr:col>
      <xdr:colOff>9707469</xdr:colOff>
      <xdr:row>0</xdr:row>
      <xdr:rowOff>1139015</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40569" y="81740"/>
          <a:ext cx="2095500" cy="1057275"/>
        </a:xfrm>
        <a:prstGeom prst="rect">
          <a:avLst/>
        </a:prstGeom>
      </xdr:spPr>
    </xdr:pic>
    <xdr:clientData/>
  </xdr:twoCellAnchor>
  <xdr:twoCellAnchor editAs="oneCell">
    <xdr:from>
      <xdr:col>1</xdr:col>
      <xdr:colOff>3966633</xdr:colOff>
      <xdr:row>0</xdr:row>
      <xdr:rowOff>246716</xdr:rowOff>
    </xdr:from>
    <xdr:to>
      <xdr:col>1</xdr:col>
      <xdr:colOff>5605743</xdr:colOff>
      <xdr:row>0</xdr:row>
      <xdr:rowOff>1161116</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5233" y="246716"/>
          <a:ext cx="163911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229306</xdr:colOff>
      <xdr:row>12</xdr:row>
      <xdr:rowOff>0</xdr:rowOff>
    </xdr:from>
    <xdr:to>
      <xdr:col>20</xdr:col>
      <xdr:colOff>30747</xdr:colOff>
      <xdr:row>17</xdr:row>
      <xdr:rowOff>676738</xdr:rowOff>
    </xdr:to>
    <xdr:graphicFrame macro="">
      <xdr:nvGraphicFramePr>
        <xdr:cNvPr id="5" name="Graphique 4">
          <a:extLst>
            <a:ext uri="{FF2B5EF4-FFF2-40B4-BE49-F238E27FC236}">
              <a16:creationId xmlns:a16="http://schemas.microsoft.com/office/drawing/2014/main" id="{B0CCAF81-C190-87B5-5B4A-07E546851D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79</xdr:row>
      <xdr:rowOff>770164</xdr:rowOff>
    </xdr:from>
    <xdr:to>
      <xdr:col>0</xdr:col>
      <xdr:colOff>1741714</xdr:colOff>
      <xdr:row>86</xdr:row>
      <xdr:rowOff>68035</xdr:rowOff>
    </xdr:to>
    <xdr:sp macro="" textlink="">
      <xdr:nvSpPr>
        <xdr:cNvPr id="2" name="Virage 11">
          <a:extLst>
            <a:ext uri="{FF2B5EF4-FFF2-40B4-BE49-F238E27FC236}">
              <a16:creationId xmlns:a16="http://schemas.microsoft.com/office/drawing/2014/main" id="{A0487BE0-2820-4B4E-AA06-49DDE12D34AD}"/>
            </a:ext>
          </a:extLst>
        </xdr:cNvPr>
        <xdr:cNvSpPr/>
      </xdr:nvSpPr>
      <xdr:spPr>
        <a:xfrm flipV="1">
          <a:off x="816428" y="7092383"/>
          <a:ext cx="925286" cy="2881652"/>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90</xdr:row>
      <xdr:rowOff>925284</xdr:rowOff>
    </xdr:from>
    <xdr:to>
      <xdr:col>0</xdr:col>
      <xdr:colOff>1741714</xdr:colOff>
      <xdr:row>96</xdr:row>
      <xdr:rowOff>108856</xdr:rowOff>
    </xdr:to>
    <xdr:sp macro="" textlink="">
      <xdr:nvSpPr>
        <xdr:cNvPr id="3" name="Virage 12">
          <a:extLst>
            <a:ext uri="{FF2B5EF4-FFF2-40B4-BE49-F238E27FC236}">
              <a16:creationId xmlns:a16="http://schemas.microsoft.com/office/drawing/2014/main" id="{58635757-7FD5-480E-B10A-0C6312951366}"/>
            </a:ext>
          </a:extLst>
        </xdr:cNvPr>
        <xdr:cNvSpPr/>
      </xdr:nvSpPr>
      <xdr:spPr>
        <a:xfrm flipV="1">
          <a:off x="816428" y="22680384"/>
          <a:ext cx="925286" cy="262209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80</xdr:row>
      <xdr:rowOff>57704</xdr:rowOff>
    </xdr:from>
    <xdr:to>
      <xdr:col>3</xdr:col>
      <xdr:colOff>1241426</xdr:colOff>
      <xdr:row>80</xdr:row>
      <xdr:rowOff>458764</xdr:rowOff>
    </xdr:to>
    <xdr:sp macro="" textlink="">
      <xdr:nvSpPr>
        <xdr:cNvPr id="4" name="Ellipse 3">
          <a:extLst>
            <a:ext uri="{FF2B5EF4-FFF2-40B4-BE49-F238E27FC236}">
              <a16:creationId xmlns:a16="http://schemas.microsoft.com/office/drawing/2014/main" id="{8B45E6AC-B339-4A3A-BFAC-C716A835D938}"/>
            </a:ext>
          </a:extLst>
        </xdr:cNvPr>
        <xdr:cNvSpPr/>
      </xdr:nvSpPr>
      <xdr:spPr>
        <a:xfrm>
          <a:off x="7847952" y="7284798"/>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80</xdr:row>
      <xdr:rowOff>148153</xdr:rowOff>
    </xdr:from>
    <xdr:to>
      <xdr:col>4</xdr:col>
      <xdr:colOff>884857</xdr:colOff>
      <xdr:row>80</xdr:row>
      <xdr:rowOff>368315</xdr:rowOff>
    </xdr:to>
    <xdr:sp macro="" textlink="">
      <xdr:nvSpPr>
        <xdr:cNvPr id="5" name="Croix 4">
          <a:extLst>
            <a:ext uri="{FF2B5EF4-FFF2-40B4-BE49-F238E27FC236}">
              <a16:creationId xmlns:a16="http://schemas.microsoft.com/office/drawing/2014/main" id="{91E23751-6CE1-4DAD-88F0-8E6FB75FC8E8}"/>
            </a:ext>
          </a:extLst>
        </xdr:cNvPr>
        <xdr:cNvSpPr/>
      </xdr:nvSpPr>
      <xdr:spPr>
        <a:xfrm rot="18991422">
          <a:off x="9244014" y="7375247"/>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80</xdr:row>
      <xdr:rowOff>66965</xdr:rowOff>
    </xdr:from>
    <xdr:to>
      <xdr:col>5</xdr:col>
      <xdr:colOff>761999</xdr:colOff>
      <xdr:row>80</xdr:row>
      <xdr:rowOff>449504</xdr:rowOff>
    </xdr:to>
    <xdr:sp macro="" textlink="">
      <xdr:nvSpPr>
        <xdr:cNvPr id="6" name="Ellipse 5">
          <a:extLst>
            <a:ext uri="{FF2B5EF4-FFF2-40B4-BE49-F238E27FC236}">
              <a16:creationId xmlns:a16="http://schemas.microsoft.com/office/drawing/2014/main" id="{F415DA42-B34E-4F70-8F6B-1AF423D60C4D}"/>
            </a:ext>
          </a:extLst>
        </xdr:cNvPr>
        <xdr:cNvSpPr/>
      </xdr:nvSpPr>
      <xdr:spPr>
        <a:xfrm>
          <a:off x="10520865" y="7294059"/>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80</xdr:row>
      <xdr:rowOff>121613</xdr:rowOff>
    </xdr:from>
    <xdr:to>
      <xdr:col>7</xdr:col>
      <xdr:colOff>482601</xdr:colOff>
      <xdr:row>80</xdr:row>
      <xdr:rowOff>394856</xdr:rowOff>
    </xdr:to>
    <xdr:sp macro="" textlink="">
      <xdr:nvSpPr>
        <xdr:cNvPr id="7" name="Égal 14">
          <a:extLst>
            <a:ext uri="{FF2B5EF4-FFF2-40B4-BE49-F238E27FC236}">
              <a16:creationId xmlns:a16="http://schemas.microsoft.com/office/drawing/2014/main" id="{D698BE53-926C-480D-B89E-6E589FEEFB5B}"/>
            </a:ext>
          </a:extLst>
        </xdr:cNvPr>
        <xdr:cNvSpPr/>
      </xdr:nvSpPr>
      <xdr:spPr>
        <a:xfrm>
          <a:off x="13443937" y="7348707"/>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80</xdr:row>
      <xdr:rowOff>42334</xdr:rowOff>
    </xdr:from>
    <xdr:to>
      <xdr:col>7</xdr:col>
      <xdr:colOff>1261533</xdr:colOff>
      <xdr:row>80</xdr:row>
      <xdr:rowOff>474135</xdr:rowOff>
    </xdr:to>
    <xdr:sp macro="" textlink="">
      <xdr:nvSpPr>
        <xdr:cNvPr id="8" name="Ellipse 7">
          <a:extLst>
            <a:ext uri="{FF2B5EF4-FFF2-40B4-BE49-F238E27FC236}">
              <a16:creationId xmlns:a16="http://schemas.microsoft.com/office/drawing/2014/main" id="{1C2D6AC7-9600-4EBA-BCEC-69CF757789C3}"/>
            </a:ext>
          </a:extLst>
        </xdr:cNvPr>
        <xdr:cNvSpPr/>
      </xdr:nvSpPr>
      <xdr:spPr>
        <a:xfrm>
          <a:off x="14117422" y="7269428"/>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9" name="Ellipse 8">
          <a:extLst>
            <a:ext uri="{FF2B5EF4-FFF2-40B4-BE49-F238E27FC236}">
              <a16:creationId xmlns:a16="http://schemas.microsoft.com/office/drawing/2014/main" id="{BF4D3B76-F742-404A-B6E5-BA4A7F107ED6}"/>
            </a:ext>
          </a:extLst>
        </xdr:cNvPr>
        <xdr:cNvSpPr/>
      </xdr:nvSpPr>
      <xdr:spPr>
        <a:xfrm>
          <a:off x="8001455" y="1439937"/>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0" name="Ellipse 9">
          <a:extLst>
            <a:ext uri="{FF2B5EF4-FFF2-40B4-BE49-F238E27FC236}">
              <a16:creationId xmlns:a16="http://schemas.microsoft.com/office/drawing/2014/main" id="{6316E45D-E549-4122-836B-7989C9F21994}"/>
            </a:ext>
          </a:extLst>
        </xdr:cNvPr>
        <xdr:cNvSpPr/>
      </xdr:nvSpPr>
      <xdr:spPr>
        <a:xfrm>
          <a:off x="11164912" y="1433889"/>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1" name="Ellipse 10">
          <a:extLst>
            <a:ext uri="{FF2B5EF4-FFF2-40B4-BE49-F238E27FC236}">
              <a16:creationId xmlns:a16="http://schemas.microsoft.com/office/drawing/2014/main" id="{18E0B313-DC38-41DB-A278-48A02D4AF9FB}"/>
            </a:ext>
          </a:extLst>
        </xdr:cNvPr>
        <xdr:cNvSpPr/>
      </xdr:nvSpPr>
      <xdr:spPr>
        <a:xfrm>
          <a:off x="14394695" y="1437215"/>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12" name="Égal 19">
          <a:extLst>
            <a:ext uri="{FF2B5EF4-FFF2-40B4-BE49-F238E27FC236}">
              <a16:creationId xmlns:a16="http://schemas.microsoft.com/office/drawing/2014/main" id="{CA573588-D068-424F-A22A-7F2DECC11D73}"/>
            </a:ext>
          </a:extLst>
        </xdr:cNvPr>
        <xdr:cNvSpPr/>
      </xdr:nvSpPr>
      <xdr:spPr>
        <a:xfrm>
          <a:off x="13797287" y="1387218"/>
          <a:ext cx="349330" cy="302399"/>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13" name="Croix 12">
          <a:extLst>
            <a:ext uri="{FF2B5EF4-FFF2-40B4-BE49-F238E27FC236}">
              <a16:creationId xmlns:a16="http://schemas.microsoft.com/office/drawing/2014/main" id="{C47D5EAB-240C-4D56-B5D5-92F16CB6F0B8}"/>
            </a:ext>
          </a:extLst>
        </xdr:cNvPr>
        <xdr:cNvSpPr/>
      </xdr:nvSpPr>
      <xdr:spPr>
        <a:xfrm rot="18991422">
          <a:off x="9678862" y="1539615"/>
          <a:ext cx="174530" cy="146254"/>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91</xdr:row>
      <xdr:rowOff>225729</xdr:rowOff>
    </xdr:from>
    <xdr:to>
      <xdr:col>4</xdr:col>
      <xdr:colOff>1166314</xdr:colOff>
      <xdr:row>91</xdr:row>
      <xdr:rowOff>409269</xdr:rowOff>
    </xdr:to>
    <xdr:sp macro="" textlink="">
      <xdr:nvSpPr>
        <xdr:cNvPr id="14" name="Croix 13">
          <a:extLst>
            <a:ext uri="{FF2B5EF4-FFF2-40B4-BE49-F238E27FC236}">
              <a16:creationId xmlns:a16="http://schemas.microsoft.com/office/drawing/2014/main" id="{41459522-F941-4643-BE46-DC2138232AAE}"/>
            </a:ext>
          </a:extLst>
        </xdr:cNvPr>
        <xdr:cNvSpPr/>
      </xdr:nvSpPr>
      <xdr:spPr>
        <a:xfrm rot="18991422">
          <a:off x="9540603" y="12131979"/>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91</xdr:row>
      <xdr:rowOff>135467</xdr:rowOff>
    </xdr:from>
    <xdr:to>
      <xdr:col>5</xdr:col>
      <xdr:colOff>694267</xdr:colOff>
      <xdr:row>91</xdr:row>
      <xdr:rowOff>499532</xdr:rowOff>
    </xdr:to>
    <xdr:sp macro="" textlink="">
      <xdr:nvSpPr>
        <xdr:cNvPr id="15" name="Ellipse 14">
          <a:extLst>
            <a:ext uri="{FF2B5EF4-FFF2-40B4-BE49-F238E27FC236}">
              <a16:creationId xmlns:a16="http://schemas.microsoft.com/office/drawing/2014/main" id="{23FE473D-F3CF-483C-9C8C-AFE6FC779691}"/>
            </a:ext>
          </a:extLst>
        </xdr:cNvPr>
        <xdr:cNvSpPr/>
      </xdr:nvSpPr>
      <xdr:spPr>
        <a:xfrm>
          <a:off x="10469297" y="12041717"/>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91</xdr:row>
      <xdr:rowOff>182033</xdr:rowOff>
    </xdr:from>
    <xdr:to>
      <xdr:col>7</xdr:col>
      <xdr:colOff>643468</xdr:colOff>
      <xdr:row>91</xdr:row>
      <xdr:rowOff>452965</xdr:rowOff>
    </xdr:to>
    <xdr:sp macro="" textlink="">
      <xdr:nvSpPr>
        <xdr:cNvPr id="16" name="Égal 25">
          <a:extLst>
            <a:ext uri="{FF2B5EF4-FFF2-40B4-BE49-F238E27FC236}">
              <a16:creationId xmlns:a16="http://schemas.microsoft.com/office/drawing/2014/main" id="{FDF39CD8-FD86-4C6D-8770-74ACCA5C6C68}"/>
            </a:ext>
          </a:extLst>
        </xdr:cNvPr>
        <xdr:cNvSpPr/>
      </xdr:nvSpPr>
      <xdr:spPr>
        <a:xfrm>
          <a:off x="13602496" y="12088283"/>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91</xdr:row>
      <xdr:rowOff>115430</xdr:rowOff>
    </xdr:from>
    <xdr:to>
      <xdr:col>7</xdr:col>
      <xdr:colOff>1397000</xdr:colOff>
      <xdr:row>91</xdr:row>
      <xdr:rowOff>519569</xdr:rowOff>
    </xdr:to>
    <xdr:sp macro="" textlink="">
      <xdr:nvSpPr>
        <xdr:cNvPr id="17" name="Ellipse 16">
          <a:extLst>
            <a:ext uri="{FF2B5EF4-FFF2-40B4-BE49-F238E27FC236}">
              <a16:creationId xmlns:a16="http://schemas.microsoft.com/office/drawing/2014/main" id="{F0231EC2-5BE6-4CAB-A7FE-0E4385AE96BB}"/>
            </a:ext>
          </a:extLst>
        </xdr:cNvPr>
        <xdr:cNvSpPr/>
      </xdr:nvSpPr>
      <xdr:spPr>
        <a:xfrm>
          <a:off x="14288293" y="12021680"/>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91</xdr:row>
      <xdr:rowOff>118533</xdr:rowOff>
    </xdr:from>
    <xdr:to>
      <xdr:col>3</xdr:col>
      <xdr:colOff>1320800</xdr:colOff>
      <xdr:row>91</xdr:row>
      <xdr:rowOff>516466</xdr:rowOff>
    </xdr:to>
    <xdr:sp macro="" textlink="">
      <xdr:nvSpPr>
        <xdr:cNvPr id="18" name="Ellipse 17">
          <a:extLst>
            <a:ext uri="{FF2B5EF4-FFF2-40B4-BE49-F238E27FC236}">
              <a16:creationId xmlns:a16="http://schemas.microsoft.com/office/drawing/2014/main" id="{1438AA7B-92D9-42DE-971B-3A7708DF31D2}"/>
            </a:ext>
          </a:extLst>
        </xdr:cNvPr>
        <xdr:cNvSpPr/>
      </xdr:nvSpPr>
      <xdr:spPr>
        <a:xfrm>
          <a:off x="7873350" y="12024783"/>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19" name="Ellipse 18">
          <a:extLst>
            <a:ext uri="{FF2B5EF4-FFF2-40B4-BE49-F238E27FC236}">
              <a16:creationId xmlns:a16="http://schemas.microsoft.com/office/drawing/2014/main" id="{0CDF116A-29BB-44E9-9830-C26BC4B5E060}"/>
            </a:ext>
          </a:extLst>
        </xdr:cNvPr>
        <xdr:cNvSpPr/>
      </xdr:nvSpPr>
      <xdr:spPr>
        <a:xfrm>
          <a:off x="8004175" y="6888692"/>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20" name="Croix 19">
          <a:extLst>
            <a:ext uri="{FF2B5EF4-FFF2-40B4-BE49-F238E27FC236}">
              <a16:creationId xmlns:a16="http://schemas.microsoft.com/office/drawing/2014/main" id="{B56728FF-902F-4C48-9957-A7AC6F4421E3}"/>
            </a:ext>
          </a:extLst>
        </xdr:cNvPr>
        <xdr:cNvSpPr/>
      </xdr:nvSpPr>
      <xdr:spPr>
        <a:xfrm rot="18991422">
          <a:off x="9669991" y="6987116"/>
          <a:ext cx="174530" cy="151546"/>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21" name="Ellipse 20">
          <a:extLst>
            <a:ext uri="{FF2B5EF4-FFF2-40B4-BE49-F238E27FC236}">
              <a16:creationId xmlns:a16="http://schemas.microsoft.com/office/drawing/2014/main" id="{F348A557-9CC8-41A8-8ABE-1A3F1AF241F2}"/>
            </a:ext>
          </a:extLst>
        </xdr:cNvPr>
        <xdr:cNvSpPr/>
      </xdr:nvSpPr>
      <xdr:spPr>
        <a:xfrm>
          <a:off x="11219392" y="6878108"/>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22" name="Égal 52">
          <a:extLst>
            <a:ext uri="{FF2B5EF4-FFF2-40B4-BE49-F238E27FC236}">
              <a16:creationId xmlns:a16="http://schemas.microsoft.com/office/drawing/2014/main" id="{01585A0B-B17D-4604-9700-CF4666EC89C9}"/>
            </a:ext>
          </a:extLst>
        </xdr:cNvPr>
        <xdr:cNvSpPr/>
      </xdr:nvSpPr>
      <xdr:spPr>
        <a:xfrm>
          <a:off x="13594292" y="6878108"/>
          <a:ext cx="353563" cy="31086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23" name="Ellipse 22">
          <a:extLst>
            <a:ext uri="{FF2B5EF4-FFF2-40B4-BE49-F238E27FC236}">
              <a16:creationId xmlns:a16="http://schemas.microsoft.com/office/drawing/2014/main" id="{02844975-4853-4B81-A67F-F6D656E8DF54}"/>
            </a:ext>
          </a:extLst>
        </xdr:cNvPr>
        <xdr:cNvSpPr/>
      </xdr:nvSpPr>
      <xdr:spPr>
        <a:xfrm>
          <a:off x="14371108" y="6846359"/>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309562</xdr:colOff>
      <xdr:row>26</xdr:row>
      <xdr:rowOff>273844</xdr:rowOff>
    </xdr:from>
    <xdr:to>
      <xdr:col>13</xdr:col>
      <xdr:colOff>170278</xdr:colOff>
      <xdr:row>30</xdr:row>
      <xdr:rowOff>1821656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09"/>
        <a:stretch/>
      </xdr:blipFill>
      <xdr:spPr>
        <a:xfrm>
          <a:off x="9405937" y="9584532"/>
          <a:ext cx="7004465" cy="3702843"/>
        </a:xfrm>
        <a:prstGeom prst="rect">
          <a:avLst/>
        </a:prstGeom>
      </xdr:spPr>
    </xdr:pic>
    <xdr:clientData/>
  </xdr:twoCellAnchor>
  <xdr:twoCellAnchor editAs="oneCell">
    <xdr:from>
      <xdr:col>1</xdr:col>
      <xdr:colOff>0</xdr:colOff>
      <xdr:row>1</xdr:row>
      <xdr:rowOff>43911</xdr:rowOff>
    </xdr:from>
    <xdr:to>
      <xdr:col>1</xdr:col>
      <xdr:colOff>2094263</xdr:colOff>
      <xdr:row>5</xdr:row>
      <xdr:rowOff>38127</xdr:rowOff>
    </xdr:to>
    <xdr:pic>
      <xdr:nvPicPr>
        <xdr:cNvPr id="2" name="Image 1">
          <a:extLst>
            <a:ext uri="{FF2B5EF4-FFF2-40B4-BE49-F238E27FC236}">
              <a16:creationId xmlns:a16="http://schemas.microsoft.com/office/drawing/2014/main" id="{ABB2ED41-1028-4D9F-A8E9-024B306850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278" y="615411"/>
          <a:ext cx="2094263" cy="1041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27215</xdr:colOff>
      <xdr:row>14</xdr:row>
      <xdr:rowOff>353785</xdr:rowOff>
    </xdr:from>
    <xdr:to>
      <xdr:col>1</xdr:col>
      <xdr:colOff>729525</xdr:colOff>
      <xdr:row>14</xdr:row>
      <xdr:rowOff>1056095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4" y="4667249"/>
          <a:ext cx="702310" cy="702310"/>
        </a:xfrm>
        <a:prstGeom prst="rect">
          <a:avLst/>
        </a:prstGeom>
      </xdr:spPr>
    </xdr:pic>
    <xdr:clientData/>
  </xdr:twoCellAnchor>
  <xdr:twoCellAnchor editAs="oneCell">
    <xdr:from>
      <xdr:col>0</xdr:col>
      <xdr:colOff>332015</xdr:colOff>
      <xdr:row>13</xdr:row>
      <xdr:rowOff>372836</xdr:rowOff>
    </xdr:from>
    <xdr:to>
      <xdr:col>1</xdr:col>
      <xdr:colOff>722220</xdr:colOff>
      <xdr:row>13</xdr:row>
      <xdr:rowOff>1102707</xdr:rowOff>
    </xdr:to>
    <xdr:pic>
      <xdr:nvPicPr>
        <xdr:cNvPr id="4" name="Image 6">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600-000003000000}"/>
            </a:ext>
          </a:extLst>
        </xdr:cNvPr>
        <xdr:cNvPicPr>
          <a:picLocks noChangeAspect="1"/>
        </xdr:cNvPicPr>
      </xdr:nvPicPr>
      <xdr:blipFill>
        <a:blip xmlns:r="http://schemas.openxmlformats.org/officeDocument/2006/relationships" r:embed="rId2"/>
        <a:stretch>
          <a:fillRect/>
        </a:stretch>
      </xdr:blipFill>
      <xdr:spPr>
        <a:xfrm>
          <a:off x="332015" y="3211286"/>
          <a:ext cx="723580" cy="7298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8" dataDxfId="7" tableBorderDxfId="6">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5"/>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printerSettings" Target="../printerSettings/printerSettings3.bin"/><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hyperlink" Target="https://iea.blob.core.windows.net/assets/a2f370cf-873e-486f-935d-c2a117e14ba6/IEAGuidetoReportingEnergyRDDBudget-ExpenditureStatistics.pdf" TargetMode="External"/><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B1:M12"/>
  <sheetViews>
    <sheetView showGridLines="0" tabSelected="1" zoomScale="85" zoomScaleNormal="85" workbookViewId="0">
      <pane ySplit="3" topLeftCell="A4" activePane="bottomLeft" state="frozen"/>
      <selection pane="bottomLeft" activeCell="B5" sqref="B5"/>
    </sheetView>
  </sheetViews>
  <sheetFormatPr baseColWidth="10" defaultColWidth="11.42578125" defaultRowHeight="15"/>
  <cols>
    <col min="1" max="1" width="3.42578125" style="24" customWidth="1"/>
    <col min="2" max="2" width="208.42578125" style="24" customWidth="1"/>
    <col min="3" max="4" width="15.140625" style="24" customWidth="1"/>
    <col min="5" max="5" width="18.85546875" style="24" bestFit="1" customWidth="1"/>
    <col min="6" max="6" width="15.7109375" style="24" bestFit="1" customWidth="1"/>
    <col min="7" max="7" width="15.140625" style="24" customWidth="1"/>
    <col min="8" max="8" width="15" style="24" customWidth="1"/>
    <col min="9" max="9" width="21.28515625" style="24" customWidth="1"/>
    <col min="10" max="10" width="30.42578125" style="24" customWidth="1"/>
    <col min="11" max="11" width="23.85546875" style="24" customWidth="1"/>
    <col min="12" max="12" width="50.28515625" style="24" customWidth="1"/>
    <col min="13" max="13" width="33.5703125" style="24" hidden="1" customWidth="1"/>
    <col min="14" max="16384" width="11.42578125" style="24"/>
  </cols>
  <sheetData>
    <row r="1" spans="2:12" ht="111.75" customHeight="1"/>
    <row r="2" spans="2:12">
      <c r="B2" s="281" t="s">
        <v>248</v>
      </c>
      <c r="K2" s="25"/>
      <c r="L2" s="26"/>
    </row>
    <row r="3" spans="2:12" ht="28.5">
      <c r="B3" s="193" t="s">
        <v>0</v>
      </c>
    </row>
    <row r="5" spans="2:12" s="27" customFormat="1" ht="240.75" customHeight="1">
      <c r="B5" s="82" t="s">
        <v>1</v>
      </c>
    </row>
    <row r="6" spans="2:12" s="27" customFormat="1"/>
    <row r="7" spans="2:12" s="27" customFormat="1" ht="271.5" customHeight="1">
      <c r="B7" s="82" t="s">
        <v>2</v>
      </c>
    </row>
    <row r="8" spans="2:12" ht="408.75" customHeight="1">
      <c r="B8" s="179" t="s">
        <v>3</v>
      </c>
    </row>
    <row r="9" spans="2:12">
      <c r="B9" s="28"/>
    </row>
    <row r="10" spans="2:12" s="27" customFormat="1" ht="297.75" customHeight="1">
      <c r="B10" s="48" t="s">
        <v>4</v>
      </c>
    </row>
    <row r="11" spans="2:12" s="27" customFormat="1"/>
    <row r="12" spans="2:12" ht="18.75">
      <c r="B12" s="39"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B2:K10"/>
  <sheetViews>
    <sheetView showGridLines="0" workbookViewId="0">
      <selection activeCell="L6" sqref="L6"/>
    </sheetView>
  </sheetViews>
  <sheetFormatPr baseColWidth="10" defaultColWidth="11.42578125" defaultRowHeight="15"/>
  <cols>
    <col min="2" max="2" width="12.42578125" customWidth="1"/>
    <col min="3" max="3" width="1.28515625" customWidth="1"/>
    <col min="4" max="4" width="12.7109375" customWidth="1"/>
    <col min="5" max="5" width="2.140625" customWidth="1"/>
    <col min="6" max="6" width="13.140625" customWidth="1"/>
    <col min="7" max="7" width="1.5703125" customWidth="1"/>
    <col min="8" max="8" width="14.5703125" customWidth="1"/>
    <col min="9" max="9" width="1.85546875" customWidth="1"/>
    <col min="10" max="10" width="21.5703125" customWidth="1"/>
  </cols>
  <sheetData>
    <row r="2" spans="2:11">
      <c r="B2" s="282" t="s">
        <v>6</v>
      </c>
      <c r="C2" s="282"/>
      <c r="D2" s="282"/>
      <c r="E2" s="282"/>
      <c r="F2" s="282"/>
      <c r="G2" s="282"/>
      <c r="H2" s="282"/>
      <c r="I2" s="282"/>
      <c r="J2" s="282"/>
    </row>
    <row r="3" spans="2:11" ht="27.95" customHeight="1">
      <c r="B3" s="284"/>
      <c r="C3" s="284"/>
      <c r="D3" s="284"/>
      <c r="E3" s="286"/>
      <c r="F3" s="284"/>
      <c r="G3" s="284"/>
      <c r="H3" s="284"/>
      <c r="I3" s="284"/>
      <c r="J3" s="285"/>
    </row>
    <row r="4" spans="2:11">
      <c r="B4" s="282" t="s">
        <v>7</v>
      </c>
      <c r="C4" s="282"/>
      <c r="D4" s="282"/>
      <c r="E4" s="10"/>
      <c r="F4" s="283" t="s">
        <v>8</v>
      </c>
      <c r="G4" s="284"/>
      <c r="H4" s="284"/>
      <c r="I4" s="284"/>
      <c r="J4" s="285"/>
    </row>
    <row r="5" spans="2:11">
      <c r="B5" s="287"/>
      <c r="C5" s="287"/>
      <c r="D5" s="287"/>
      <c r="E5" s="287"/>
      <c r="F5" s="287"/>
      <c r="G5" s="287"/>
      <c r="H5" s="287"/>
      <c r="I5" s="287"/>
      <c r="J5" s="287"/>
      <c r="K5" s="287"/>
    </row>
    <row r="6" spans="2:11" ht="63.75">
      <c r="B6" s="11" t="s">
        <v>9</v>
      </c>
      <c r="C6" s="12"/>
      <c r="D6" s="11" t="s">
        <v>10</v>
      </c>
      <c r="E6" s="12"/>
      <c r="F6" s="13" t="s">
        <v>11</v>
      </c>
      <c r="G6" s="14"/>
      <c r="H6" s="13" t="s">
        <v>12</v>
      </c>
      <c r="I6" s="14"/>
      <c r="J6" s="13" t="s">
        <v>13</v>
      </c>
    </row>
    <row r="7" spans="2:11">
      <c r="B7" s="6"/>
      <c r="D7" s="7"/>
      <c r="F7" s="7"/>
      <c r="H7" s="7"/>
      <c r="J7" s="7"/>
    </row>
    <row r="8" spans="2:11" ht="25.5">
      <c r="B8" s="13" t="s">
        <v>14</v>
      </c>
      <c r="C8" s="15"/>
      <c r="D8" s="13" t="s">
        <v>15</v>
      </c>
      <c r="E8" s="15"/>
      <c r="F8" s="13" t="s">
        <v>16</v>
      </c>
      <c r="G8" s="14"/>
      <c r="H8" s="13" t="s">
        <v>17</v>
      </c>
      <c r="I8" s="14"/>
      <c r="J8" s="13" t="s">
        <v>18</v>
      </c>
    </row>
    <row r="10" spans="2:11">
      <c r="B10" s="8">
        <v>3</v>
      </c>
      <c r="C10" s="10"/>
      <c r="D10" s="8">
        <v>1</v>
      </c>
      <c r="E10" s="10"/>
      <c r="F10" s="8">
        <v>1</v>
      </c>
      <c r="G10" s="10"/>
      <c r="H10" s="8">
        <v>0</v>
      </c>
      <c r="I10" s="10"/>
      <c r="J10" s="9" t="s">
        <v>19</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87-258C-4F27-9CF8-07907B18CEB4}">
  <sheetPr>
    <tabColor theme="9"/>
    <outlinePr summaryBelow="0"/>
  </sheetPr>
  <dimension ref="B1:P25"/>
  <sheetViews>
    <sheetView showGridLines="0" zoomScale="70" zoomScaleNormal="70" workbookViewId="0">
      <selection activeCell="C7" sqref="C7:D7"/>
    </sheetView>
  </sheetViews>
  <sheetFormatPr baseColWidth="10" defaultColWidth="11.42578125" defaultRowHeight="15" outlineLevelRow="1"/>
  <cols>
    <col min="1" max="1" width="5.28515625" customWidth="1"/>
    <col min="2" max="2" width="25.7109375" customWidth="1"/>
    <col min="3" max="3" width="26.5703125" style="18" customWidth="1"/>
    <col min="4" max="4" width="43" style="19" customWidth="1"/>
    <col min="5" max="5" width="9" style="2" customWidth="1"/>
    <col min="6" max="6" width="54.28515625" style="1" customWidth="1"/>
    <col min="7" max="7" width="21.28515625" style="1" customWidth="1"/>
    <col min="8" max="8" width="39.28515625" style="2" customWidth="1"/>
    <col min="9" max="9" width="68.5703125" style="19" customWidth="1"/>
    <col min="10" max="11" width="21" hidden="1" customWidth="1"/>
    <col min="12" max="12" width="28.5703125" style="32" customWidth="1"/>
    <col min="13" max="13" width="28" customWidth="1"/>
    <col min="14" max="14" width="24.5703125" customWidth="1"/>
    <col min="16" max="16" width="21.85546875" customWidth="1"/>
  </cols>
  <sheetData>
    <row r="1" spans="2:16" ht="21">
      <c r="B1" s="171" t="s">
        <v>20</v>
      </c>
      <c r="G1" s="188" t="s">
        <v>21</v>
      </c>
      <c r="J1" s="4"/>
      <c r="K1" s="4"/>
      <c r="L1" s="33"/>
      <c r="M1" s="3"/>
      <c r="N1" s="3"/>
      <c r="O1" s="5"/>
      <c r="P1" s="4"/>
    </row>
    <row r="2" spans="2:16" ht="15.75" customHeight="1">
      <c r="B2" s="296" t="s">
        <v>22</v>
      </c>
      <c r="C2" s="297"/>
      <c r="D2" s="298"/>
      <c r="E2" s="305"/>
      <c r="F2" s="305"/>
      <c r="G2" s="305"/>
      <c r="H2" s="305"/>
      <c r="I2" s="306"/>
      <c r="J2" s="2"/>
      <c r="K2" s="2"/>
      <c r="L2" s="33"/>
      <c r="M2" s="3"/>
      <c r="N2" s="3"/>
      <c r="O2" s="5"/>
      <c r="P2" s="4"/>
    </row>
    <row r="3" spans="2:16" ht="21" customHeight="1">
      <c r="B3" s="299"/>
      <c r="C3" s="300"/>
      <c r="D3" s="301"/>
      <c r="E3" s="307"/>
      <c r="F3" s="307"/>
      <c r="G3" s="307"/>
      <c r="H3" s="307"/>
      <c r="I3" s="308"/>
      <c r="J3" s="2"/>
      <c r="K3" s="2"/>
      <c r="L3" s="33"/>
      <c r="M3" s="3"/>
      <c r="N3" s="3"/>
      <c r="O3" s="5"/>
      <c r="P3" s="4"/>
    </row>
    <row r="4" spans="2:16" ht="21" customHeight="1">
      <c r="B4" s="299"/>
      <c r="C4" s="300"/>
      <c r="D4" s="301"/>
      <c r="E4" s="307"/>
      <c r="F4" s="307"/>
      <c r="G4" s="307"/>
      <c r="H4" s="307"/>
      <c r="I4" s="308"/>
      <c r="J4" s="2"/>
      <c r="K4" s="2"/>
      <c r="L4" s="33"/>
      <c r="M4" s="3"/>
      <c r="N4" s="3"/>
      <c r="O4" s="5"/>
      <c r="P4" s="4"/>
    </row>
    <row r="5" spans="2:16" ht="14.45" customHeight="1">
      <c r="B5" s="302"/>
      <c r="C5" s="303"/>
      <c r="D5" s="304"/>
      <c r="E5" s="309"/>
      <c r="F5" s="309"/>
      <c r="G5" s="309"/>
      <c r="H5" s="309"/>
      <c r="I5" s="310"/>
      <c r="J5" s="2"/>
      <c r="K5" s="2"/>
      <c r="L5" s="33"/>
      <c r="M5" s="3"/>
      <c r="N5" s="3"/>
      <c r="O5" s="5"/>
      <c r="P5" s="4"/>
    </row>
    <row r="6" spans="2:16" ht="69.599999999999994" customHeight="1">
      <c r="B6" s="311" t="s">
        <v>23</v>
      </c>
      <c r="C6" s="312" t="s">
        <v>24</v>
      </c>
      <c r="D6" s="313"/>
      <c r="E6" s="324"/>
      <c r="F6" s="324"/>
      <c r="G6" s="324"/>
      <c r="H6" s="324"/>
      <c r="I6" s="325"/>
      <c r="J6" s="2"/>
      <c r="K6" s="2"/>
      <c r="L6" s="33"/>
      <c r="M6" s="3"/>
      <c r="N6" s="3"/>
      <c r="O6" s="5"/>
      <c r="P6" s="4"/>
    </row>
    <row r="7" spans="2:16" ht="119.45" customHeight="1">
      <c r="B7" s="311"/>
      <c r="C7" s="314" t="s">
        <v>25</v>
      </c>
      <c r="D7" s="315"/>
      <c r="E7" s="316"/>
      <c r="F7" s="316"/>
      <c r="G7" s="316"/>
      <c r="H7" s="316"/>
      <c r="I7" s="317"/>
      <c r="J7" s="4"/>
      <c r="K7" s="4"/>
      <c r="L7" s="33"/>
      <c r="M7" s="3"/>
      <c r="N7" s="3"/>
      <c r="O7" s="5"/>
      <c r="P7" s="4"/>
    </row>
    <row r="8" spans="2:16" ht="80.45" customHeight="1">
      <c r="B8" s="318" t="s">
        <v>26</v>
      </c>
      <c r="C8" s="319"/>
      <c r="D8" s="320"/>
      <c r="E8" s="322"/>
      <c r="F8" s="322"/>
      <c r="G8" s="322"/>
      <c r="H8" s="322"/>
      <c r="I8" s="323"/>
      <c r="J8" s="4"/>
      <c r="K8" s="4"/>
      <c r="L8" s="33"/>
      <c r="M8" s="3"/>
      <c r="N8" s="3"/>
      <c r="O8" s="5"/>
      <c r="P8" s="4"/>
    </row>
    <row r="9" spans="2:16" ht="45.75" customHeight="1">
      <c r="B9" s="424" t="s">
        <v>249</v>
      </c>
      <c r="C9" s="424"/>
      <c r="D9" s="424"/>
      <c r="E9" s="424"/>
      <c r="F9" s="424"/>
      <c r="G9" s="424"/>
      <c r="H9" s="424"/>
      <c r="I9" s="424"/>
      <c r="J9" s="4"/>
      <c r="K9" s="4"/>
      <c r="L9" s="33"/>
      <c r="M9" s="3"/>
      <c r="N9" s="3"/>
      <c r="O9" s="5"/>
      <c r="P9" s="4"/>
    </row>
    <row r="10" spans="2:16" ht="49.5" customHeight="1" collapsed="1">
      <c r="B10" s="34" t="s">
        <v>27</v>
      </c>
      <c r="C10" s="35"/>
      <c r="D10" s="35"/>
      <c r="E10" s="17"/>
      <c r="J10" s="295" t="s">
        <v>28</v>
      </c>
      <c r="K10" s="295"/>
      <c r="L10" s="196"/>
      <c r="M10" s="3"/>
      <c r="N10" s="3"/>
      <c r="O10" s="5"/>
      <c r="P10" s="4"/>
    </row>
    <row r="11" spans="2:16" ht="107.25" hidden="1" customHeight="1" outlineLevel="1">
      <c r="B11" s="321" t="s">
        <v>29</v>
      </c>
      <c r="C11" s="321"/>
      <c r="D11" s="321"/>
      <c r="E11" s="17"/>
      <c r="J11" s="294"/>
      <c r="K11" s="294"/>
      <c r="L11" s="33"/>
      <c r="M11" s="3"/>
      <c r="N11" s="3"/>
      <c r="O11" s="5"/>
      <c r="P11" s="4"/>
    </row>
    <row r="12" spans="2:16">
      <c r="J12" s="4"/>
      <c r="K12" s="4"/>
      <c r="L12" s="33"/>
      <c r="M12" s="3"/>
      <c r="N12" s="3"/>
      <c r="O12" s="5"/>
      <c r="P12" s="4"/>
    </row>
    <row r="13" spans="2:16" s="16" customFormat="1" ht="78" customHeight="1">
      <c r="B13" s="288" t="s">
        <v>30</v>
      </c>
      <c r="C13" s="288"/>
      <c r="D13" s="288"/>
      <c r="E13" s="172" t="s">
        <v>31</v>
      </c>
      <c r="F13" s="173" t="s">
        <v>32</v>
      </c>
      <c r="G13" s="173" t="s">
        <v>33</v>
      </c>
      <c r="H13" s="174" t="s">
        <v>34</v>
      </c>
      <c r="I13" s="175" t="s">
        <v>35</v>
      </c>
      <c r="J13" s="172" t="s">
        <v>36</v>
      </c>
      <c r="K13" s="194" t="s">
        <v>37</v>
      </c>
      <c r="L13" s="197"/>
    </row>
    <row r="14" spans="2:16" ht="90">
      <c r="B14" s="289" t="s">
        <v>38</v>
      </c>
      <c r="C14" s="291" t="s">
        <v>39</v>
      </c>
      <c r="D14" s="29" t="s">
        <v>40</v>
      </c>
      <c r="E14" s="200"/>
      <c r="F14" s="23"/>
      <c r="G14" s="23"/>
      <c r="H14" s="23"/>
      <c r="I14" s="176" t="s">
        <v>41</v>
      </c>
      <c r="J14" s="23"/>
      <c r="K14" s="195"/>
    </row>
    <row r="15" spans="2:16" ht="105">
      <c r="B15" s="289"/>
      <c r="C15" s="291"/>
      <c r="D15" s="30" t="s">
        <v>42</v>
      </c>
      <c r="E15" s="200"/>
      <c r="F15" s="23"/>
      <c r="G15" s="23"/>
      <c r="H15" s="23"/>
      <c r="I15" s="176" t="s">
        <v>43</v>
      </c>
      <c r="J15" s="23"/>
      <c r="K15" s="195"/>
    </row>
    <row r="16" spans="2:16" ht="159" customHeight="1">
      <c r="B16" s="289"/>
      <c r="C16" s="291"/>
      <c r="D16" s="30" t="s">
        <v>44</v>
      </c>
      <c r="E16" s="200"/>
      <c r="F16" s="23"/>
      <c r="G16" s="23"/>
      <c r="H16" s="23"/>
      <c r="I16" s="176" t="s">
        <v>45</v>
      </c>
      <c r="J16" s="23"/>
      <c r="K16" s="195"/>
    </row>
    <row r="17" spans="2:12" ht="105.95" customHeight="1">
      <c r="B17" s="289"/>
      <c r="C17" s="205"/>
      <c r="D17" s="206" t="s">
        <v>46</v>
      </c>
      <c r="E17" s="200"/>
      <c r="F17" s="23"/>
      <c r="G17" s="23"/>
      <c r="H17" s="23"/>
      <c r="I17" s="176" t="s">
        <v>239</v>
      </c>
      <c r="J17" s="23"/>
      <c r="K17" s="195"/>
    </row>
    <row r="18" spans="2:12" ht="85.9" customHeight="1">
      <c r="B18" s="290"/>
      <c r="C18" s="292" t="s">
        <v>47</v>
      </c>
      <c r="D18" s="202" t="s">
        <v>48</v>
      </c>
      <c r="E18" s="200"/>
      <c r="F18" s="23"/>
      <c r="G18" s="23"/>
      <c r="H18" s="23"/>
      <c r="I18" s="176" t="s">
        <v>49</v>
      </c>
      <c r="J18" s="23"/>
      <c r="K18" s="195"/>
    </row>
    <row r="19" spans="2:12" ht="112.15" customHeight="1">
      <c r="B19" s="290"/>
      <c r="C19" s="293"/>
      <c r="D19" s="201" t="s">
        <v>50</v>
      </c>
      <c r="E19" s="200"/>
      <c r="F19" s="23"/>
      <c r="G19" s="23"/>
      <c r="H19" s="23"/>
      <c r="I19" s="176" t="s">
        <v>51</v>
      </c>
      <c r="J19" s="23"/>
      <c r="K19" s="23"/>
      <c r="L19" s="196"/>
    </row>
    <row r="20" spans="2:12" ht="78" customHeight="1">
      <c r="B20" s="289"/>
      <c r="C20" s="198"/>
      <c r="D20" s="199" t="s">
        <v>52</v>
      </c>
      <c r="E20" s="200"/>
      <c r="F20" s="23"/>
      <c r="G20" s="23"/>
      <c r="H20" s="23"/>
      <c r="I20" s="177" t="s">
        <v>53</v>
      </c>
      <c r="J20" s="23"/>
      <c r="K20" s="23"/>
    </row>
    <row r="21" spans="2:12" ht="87.6" customHeight="1">
      <c r="B21" s="290"/>
      <c r="C21" s="292" t="s">
        <v>54</v>
      </c>
      <c r="D21" s="202" t="s">
        <v>55</v>
      </c>
      <c r="E21" s="200"/>
      <c r="F21" s="23"/>
      <c r="G21" s="23"/>
      <c r="H21" s="23"/>
      <c r="I21" s="176" t="s">
        <v>56</v>
      </c>
      <c r="J21" s="23"/>
      <c r="K21" s="23"/>
    </row>
    <row r="22" spans="2:12" ht="78" customHeight="1">
      <c r="B22" s="290"/>
      <c r="C22" s="293"/>
      <c r="D22" s="204" t="s">
        <v>57</v>
      </c>
      <c r="E22" s="200"/>
      <c r="F22" s="23"/>
      <c r="G22" s="23"/>
      <c r="H22" s="23"/>
      <c r="I22" s="176" t="s">
        <v>58</v>
      </c>
      <c r="J22" s="23"/>
      <c r="K22" s="23"/>
    </row>
    <row r="23" spans="2:12" ht="78" customHeight="1">
      <c r="B23" s="289"/>
      <c r="C23" s="198"/>
      <c r="D23" s="199" t="s">
        <v>59</v>
      </c>
      <c r="E23" s="200"/>
      <c r="F23" s="23"/>
      <c r="G23" s="23"/>
      <c r="H23" s="23"/>
      <c r="I23" s="176" t="s">
        <v>60</v>
      </c>
      <c r="J23" s="23"/>
      <c r="K23" s="23"/>
    </row>
    <row r="24" spans="2:12" ht="78" customHeight="1">
      <c r="B24" s="289"/>
      <c r="C24" s="203"/>
      <c r="D24" s="203" t="s">
        <v>61</v>
      </c>
      <c r="E24" s="200"/>
      <c r="F24" s="23"/>
      <c r="G24" s="23"/>
      <c r="H24" s="23"/>
      <c r="I24" s="178" t="s">
        <v>240</v>
      </c>
      <c r="J24" s="23"/>
      <c r="K24" s="23"/>
    </row>
    <row r="25" spans="2:12">
      <c r="C25" s="208"/>
      <c r="D25" s="207"/>
    </row>
  </sheetData>
  <mergeCells count="18">
    <mergeCell ref="J11:K11"/>
    <mergeCell ref="J10:K10"/>
    <mergeCell ref="B2:D5"/>
    <mergeCell ref="E2:I5"/>
    <mergeCell ref="B6:B7"/>
    <mergeCell ref="C6:D6"/>
    <mergeCell ref="C7:D7"/>
    <mergeCell ref="E7:I7"/>
    <mergeCell ref="B8:D8"/>
    <mergeCell ref="B11:D11"/>
    <mergeCell ref="E8:I8"/>
    <mergeCell ref="E6:I6"/>
    <mergeCell ref="B9:I9"/>
    <mergeCell ref="B13:D13"/>
    <mergeCell ref="B14:B24"/>
    <mergeCell ref="C14:C16"/>
    <mergeCell ref="C18:C19"/>
    <mergeCell ref="C21:C22"/>
  </mergeCells>
  <dataValidations count="3">
    <dataValidation allowBlank="1" showInputMessage="1" showErrorMessage="1" prompt="Cf Onglet &quot;Indicateur spécifique AAP&quot;" sqref="H14" xr:uid="{73254417-516C-4563-B772-276C129EE68B}"/>
    <dataValidation type="list" allowBlank="1" showInputMessage="1" showErrorMessage="1" sqref="J14:K24 E14:E24" xr:uid="{90D43E65-96FC-42DA-986F-D321EC2458DC}">
      <formula1>"-2,-1,0,+1,+2"</formula1>
    </dataValidation>
    <dataValidation allowBlank="1" showInputMessage="1" showErrorMessage="1" prompt="cf Onglet &quot;Evaluation simplifiée GES&quot;" sqref="H16" xr:uid="{E317C7A4-2779-4587-9A18-F2DAFD4A0095}"/>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21A-9AA6-4B06-B7B0-FBEE59841C65}">
  <sheetPr>
    <tabColor theme="9"/>
    <outlinePr summaryBelow="0"/>
  </sheetPr>
  <dimension ref="A1:L101"/>
  <sheetViews>
    <sheetView showGridLines="0" topLeftCell="A82" zoomScale="80" zoomScaleNormal="80" workbookViewId="0">
      <selection activeCell="I105" sqref="I105"/>
    </sheetView>
  </sheetViews>
  <sheetFormatPr baseColWidth="10" defaultColWidth="11.42578125" defaultRowHeight="15" outlineLevelRow="1"/>
  <cols>
    <col min="1" max="1" width="37.85546875" style="84" customWidth="1"/>
    <col min="2" max="2" width="29.7109375" style="84" customWidth="1"/>
    <col min="3" max="3" width="37.28515625" style="84" customWidth="1"/>
    <col min="4" max="7" width="23.7109375" style="84" customWidth="1"/>
    <col min="8" max="8" width="23.7109375" style="85" customWidth="1"/>
    <col min="9" max="9" width="20.28515625" style="84" customWidth="1"/>
    <col min="10" max="11" width="21.85546875" style="84" customWidth="1"/>
    <col min="12" max="16384" width="11.42578125" style="84"/>
  </cols>
  <sheetData>
    <row r="1" spans="1:9" ht="21" collapsed="1">
      <c r="A1" s="83" t="s">
        <v>62</v>
      </c>
      <c r="B1" s="188" t="s">
        <v>21</v>
      </c>
    </row>
    <row r="2" spans="1:9" ht="26.25" hidden="1" outlineLevel="1">
      <c r="A2" s="86" t="s">
        <v>63</v>
      </c>
      <c r="B2" s="87"/>
      <c r="C2" s="87"/>
      <c r="D2" s="87"/>
      <c r="E2" s="87"/>
      <c r="F2" s="87"/>
      <c r="G2" s="87"/>
      <c r="H2" s="88"/>
      <c r="I2" s="87"/>
    </row>
    <row r="3" spans="1:9" ht="15.75" hidden="1" outlineLevel="1">
      <c r="A3" s="89" t="s">
        <v>64</v>
      </c>
      <c r="B3" s="90"/>
      <c r="C3" s="90"/>
      <c r="D3" s="91"/>
    </row>
    <row r="4" spans="1:9" ht="15.75" hidden="1" outlineLevel="1">
      <c r="A4" s="92" t="s">
        <v>65</v>
      </c>
      <c r="B4" s="92"/>
      <c r="C4" s="92"/>
    </row>
    <row r="5" spans="1:9" s="2" customFormat="1" ht="15.75" hidden="1" outlineLevel="1">
      <c r="A5" s="36" t="s">
        <v>66</v>
      </c>
      <c r="B5" s="37"/>
      <c r="C5" s="37"/>
      <c r="H5" s="38"/>
    </row>
    <row r="6" spans="1:9" s="2" customFormat="1" ht="15.75" hidden="1" outlineLevel="1">
      <c r="A6" s="92" t="s">
        <v>67</v>
      </c>
      <c r="B6" s="37"/>
      <c r="C6" s="37"/>
      <c r="H6" s="38"/>
    </row>
    <row r="7" spans="1:9" s="2" customFormat="1" ht="15.75" hidden="1" outlineLevel="1">
      <c r="A7" s="36"/>
      <c r="B7" s="37"/>
      <c r="C7" s="37"/>
      <c r="H7" s="38"/>
    </row>
    <row r="8" spans="1:9" s="2" customFormat="1" ht="15.75" hidden="1" outlineLevel="1">
      <c r="A8" s="40" t="s">
        <v>68</v>
      </c>
      <c r="B8" s="37"/>
      <c r="C8" s="37"/>
      <c r="H8" s="38"/>
    </row>
    <row r="9" spans="1:9" s="2" customFormat="1" ht="15.75" hidden="1" outlineLevel="1">
      <c r="A9" s="40" t="s">
        <v>69</v>
      </c>
      <c r="B9" s="37"/>
      <c r="C9" s="37"/>
      <c r="H9" s="38"/>
    </row>
    <row r="10" spans="1:9" s="2" customFormat="1" ht="15.75" hidden="1" outlineLevel="1">
      <c r="A10" s="36" t="s">
        <v>70</v>
      </c>
      <c r="B10" s="37"/>
      <c r="C10" s="37"/>
      <c r="H10" s="38"/>
    </row>
    <row r="11" spans="1:9" s="2" customFormat="1" ht="15.75" hidden="1" outlineLevel="1">
      <c r="A11" s="40" t="s">
        <v>71</v>
      </c>
      <c r="B11" s="37"/>
      <c r="C11" s="37"/>
      <c r="H11" s="38"/>
    </row>
    <row r="12" spans="1:9" s="2" customFormat="1" ht="15.75" hidden="1" outlineLevel="1">
      <c r="A12" s="40" t="s">
        <v>72</v>
      </c>
      <c r="B12" s="37"/>
      <c r="C12" s="37"/>
      <c r="H12" s="38"/>
    </row>
    <row r="13" spans="1:9" s="2" customFormat="1" ht="15.75" hidden="1" outlineLevel="1">
      <c r="A13" s="93" t="s">
        <v>73</v>
      </c>
      <c r="B13" s="37"/>
      <c r="C13" s="37"/>
      <c r="H13" s="38"/>
    </row>
    <row r="14" spans="1:9" s="2" customFormat="1" ht="15.75" hidden="1" outlineLevel="1">
      <c r="A14" s="94" t="s">
        <v>74</v>
      </c>
      <c r="B14" s="37"/>
      <c r="C14" s="37"/>
      <c r="H14" s="38"/>
    </row>
    <row r="15" spans="1:9" s="2" customFormat="1" ht="15.75" hidden="1" outlineLevel="1">
      <c r="A15" s="94" t="s">
        <v>75</v>
      </c>
      <c r="B15" s="37"/>
      <c r="C15" s="37"/>
      <c r="H15" s="38"/>
    </row>
    <row r="16" spans="1:9" s="2" customFormat="1" ht="15.75" hidden="1" outlineLevel="1">
      <c r="A16" s="40" t="s">
        <v>76</v>
      </c>
      <c r="B16" s="37"/>
      <c r="C16" s="37"/>
      <c r="H16" s="38"/>
    </row>
    <row r="17" spans="1:12" s="2" customFormat="1" ht="15.75" hidden="1" outlineLevel="1">
      <c r="A17" s="93" t="s">
        <v>77</v>
      </c>
      <c r="B17" s="37"/>
      <c r="C17" s="37"/>
      <c r="H17" s="38"/>
    </row>
    <row r="18" spans="1:12" s="2" customFormat="1" ht="15.75" hidden="1" outlineLevel="1">
      <c r="A18" s="94" t="s">
        <v>78</v>
      </c>
      <c r="B18" s="37"/>
      <c r="C18" s="37"/>
      <c r="H18" s="38"/>
    </row>
    <row r="19" spans="1:12" s="2" customFormat="1" ht="15.75" hidden="1" outlineLevel="1">
      <c r="A19" s="94" t="s">
        <v>79</v>
      </c>
      <c r="B19" s="37"/>
      <c r="C19" s="37"/>
      <c r="H19" s="38"/>
    </row>
    <row r="20" spans="1:12" s="2" customFormat="1" ht="15.75" hidden="1" outlineLevel="1">
      <c r="A20" s="40" t="s">
        <v>80</v>
      </c>
      <c r="B20" s="37"/>
      <c r="C20" s="37"/>
      <c r="H20" s="38"/>
    </row>
    <row r="21" spans="1:12" s="2" customFormat="1" ht="32.1" hidden="1" customHeight="1" outlineLevel="1">
      <c r="A21" s="36" t="s">
        <v>81</v>
      </c>
      <c r="B21" s="37"/>
      <c r="C21" s="37"/>
      <c r="H21" s="38"/>
    </row>
    <row r="22" spans="1:12" s="2" customFormat="1" ht="29.25" customHeight="1" collapsed="1">
      <c r="A22" s="83" t="s">
        <v>82</v>
      </c>
      <c r="B22" s="37"/>
      <c r="C22" s="37"/>
      <c r="H22" s="38"/>
    </row>
    <row r="23" spans="1:12" s="98" customFormat="1" hidden="1" outlineLevel="1">
      <c r="A23" s="95" t="s">
        <v>83</v>
      </c>
      <c r="B23" s="96"/>
      <c r="C23" s="96"/>
      <c r="D23" s="96"/>
      <c r="E23" s="96"/>
      <c r="F23" s="96"/>
      <c r="G23" s="96"/>
      <c r="H23" s="96"/>
      <c r="I23" s="96"/>
      <c r="J23" s="96"/>
      <c r="K23" s="97"/>
    </row>
    <row r="24" spans="1:12" s="98" customFormat="1" hidden="1" outlineLevel="1">
      <c r="A24" s="99" t="s">
        <v>84</v>
      </c>
      <c r="K24" s="100"/>
    </row>
    <row r="25" spans="1:12" s="98" customFormat="1" hidden="1" outlineLevel="1">
      <c r="A25" s="99" t="s">
        <v>85</v>
      </c>
      <c r="K25" s="100"/>
    </row>
    <row r="26" spans="1:12" s="98" customFormat="1" ht="31.5" hidden="1" customHeight="1" outlineLevel="1">
      <c r="A26" s="101"/>
      <c r="I26" s="102"/>
      <c r="K26" s="100"/>
    </row>
    <row r="27" spans="1:12" s="98" customFormat="1" hidden="1" outlineLevel="1">
      <c r="A27" s="101"/>
      <c r="I27" s="103"/>
      <c r="J27" s="104"/>
      <c r="K27" s="100"/>
    </row>
    <row r="28" spans="1:12" s="115" customFormat="1" ht="94.15" hidden="1" customHeight="1" outlineLevel="1">
      <c r="A28" s="105"/>
      <c r="B28" s="106" t="s">
        <v>86</v>
      </c>
      <c r="C28" s="106" t="s">
        <v>87</v>
      </c>
      <c r="D28" s="107" t="s">
        <v>88</v>
      </c>
      <c r="E28" s="108" t="s">
        <v>89</v>
      </c>
      <c r="F28" s="109" t="s">
        <v>90</v>
      </c>
      <c r="G28" s="110" t="s">
        <v>91</v>
      </c>
      <c r="H28" s="111" t="s">
        <v>92</v>
      </c>
      <c r="I28" s="112" t="s">
        <v>93</v>
      </c>
      <c r="J28" s="113" t="s">
        <v>94</v>
      </c>
      <c r="K28" s="114" t="s">
        <v>95</v>
      </c>
    </row>
    <row r="29" spans="1:12" s="98" customFormat="1" hidden="1" outlineLevel="1">
      <c r="A29" s="116" t="s">
        <v>96</v>
      </c>
      <c r="B29" s="117" t="s">
        <v>97</v>
      </c>
      <c r="C29" s="117" t="s">
        <v>98</v>
      </c>
      <c r="D29" s="118">
        <f>150000/8</f>
        <v>18750</v>
      </c>
      <c r="E29" s="119" t="s">
        <v>99</v>
      </c>
      <c r="F29" s="119">
        <f>700*0.227</f>
        <v>158.9</v>
      </c>
      <c r="G29" s="119" t="s">
        <v>100</v>
      </c>
      <c r="H29" s="120">
        <f>F29*D29/1000</f>
        <v>2979.375</v>
      </c>
      <c r="I29" s="121">
        <v>1</v>
      </c>
      <c r="J29" s="121">
        <f>H29*8*I29</f>
        <v>23835</v>
      </c>
      <c r="K29" s="122">
        <f>H29*I29*30</f>
        <v>89381.25</v>
      </c>
      <c r="L29" s="101"/>
    </row>
    <row r="30" spans="1:12" s="98" customFormat="1" hidden="1" outlineLevel="1">
      <c r="A30" s="116" t="s">
        <v>101</v>
      </c>
      <c r="B30" s="117" t="s">
        <v>102</v>
      </c>
      <c r="C30" s="117" t="s">
        <v>98</v>
      </c>
      <c r="D30" s="118">
        <f>150000/8</f>
        <v>18750</v>
      </c>
      <c r="E30" s="119" t="s">
        <v>99</v>
      </c>
      <c r="F30" s="119">
        <v>1300</v>
      </c>
      <c r="G30" s="119" t="s">
        <v>100</v>
      </c>
      <c r="H30" s="120">
        <f>F30*D30/1000</f>
        <v>24375</v>
      </c>
      <c r="I30" s="121">
        <v>1</v>
      </c>
      <c r="J30" s="121">
        <f>H30*8*I30</f>
        <v>195000</v>
      </c>
      <c r="K30" s="122">
        <f>H30*I30*30</f>
        <v>731250</v>
      </c>
      <c r="L30" s="101"/>
    </row>
    <row r="31" spans="1:12" s="98" customFormat="1" ht="46.5" hidden="1" customHeight="1" outlineLevel="1">
      <c r="A31" s="116"/>
      <c r="B31" s="123"/>
      <c r="D31" s="124"/>
      <c r="E31" s="125"/>
      <c r="F31" s="125"/>
      <c r="G31" s="125"/>
      <c r="H31" s="126"/>
      <c r="I31" s="127"/>
      <c r="J31" s="127">
        <f>J29-J30</f>
        <v>-171165</v>
      </c>
      <c r="K31" s="128">
        <f>K29-K30</f>
        <v>-641868.75</v>
      </c>
    </row>
    <row r="32" spans="1:12" s="98" customFormat="1" hidden="1" outlineLevel="1">
      <c r="A32" s="332" t="s">
        <v>103</v>
      </c>
      <c r="B32" s="98" t="s">
        <v>104</v>
      </c>
      <c r="D32" s="124"/>
      <c r="E32" s="125"/>
      <c r="F32" s="125"/>
      <c r="G32" s="125"/>
      <c r="H32" s="126"/>
      <c r="I32" s="129"/>
      <c r="J32" s="126"/>
      <c r="K32" s="130"/>
    </row>
    <row r="33" spans="1:12" s="98" customFormat="1" hidden="1" outlineLevel="1">
      <c r="A33" s="332"/>
      <c r="B33" s="98" t="s">
        <v>105</v>
      </c>
      <c r="D33" s="124"/>
      <c r="E33" s="125"/>
      <c r="F33" s="125"/>
      <c r="G33" s="125"/>
      <c r="H33" s="126"/>
      <c r="I33" s="131"/>
      <c r="J33" s="126"/>
      <c r="K33" s="130"/>
    </row>
    <row r="34" spans="1:12" s="98" customFormat="1" hidden="1" outlineLevel="1">
      <c r="A34" s="333"/>
      <c r="B34" s="335" t="s">
        <v>106</v>
      </c>
      <c r="C34" s="335"/>
      <c r="D34" s="336"/>
      <c r="E34" s="336"/>
      <c r="F34" s="336"/>
      <c r="G34" s="336"/>
      <c r="H34" s="336"/>
      <c r="I34" s="336"/>
      <c r="J34" s="336"/>
      <c r="K34" s="134"/>
    </row>
    <row r="35" spans="1:12" s="98" customFormat="1" hidden="1" outlineLevel="1">
      <c r="A35" s="333"/>
      <c r="B35" s="336"/>
      <c r="C35" s="336"/>
      <c r="D35" s="336"/>
      <c r="E35" s="336"/>
      <c r="F35" s="336"/>
      <c r="G35" s="336"/>
      <c r="H35" s="336"/>
      <c r="I35" s="336"/>
      <c r="J35" s="336"/>
      <c r="K35" s="134"/>
    </row>
    <row r="36" spans="1:12" s="98" customFormat="1" hidden="1" outlineLevel="1">
      <c r="A36" s="333"/>
      <c r="B36" s="336"/>
      <c r="C36" s="336"/>
      <c r="D36" s="336"/>
      <c r="E36" s="336"/>
      <c r="F36" s="336"/>
      <c r="G36" s="336"/>
      <c r="H36" s="336"/>
      <c r="I36" s="336"/>
      <c r="J36" s="336"/>
      <c r="K36" s="134"/>
    </row>
    <row r="37" spans="1:12" s="98" customFormat="1" hidden="1" outlineLevel="1">
      <c r="A37" s="333"/>
      <c r="B37" s="336"/>
      <c r="C37" s="336"/>
      <c r="D37" s="336"/>
      <c r="E37" s="336"/>
      <c r="F37" s="336"/>
      <c r="G37" s="336"/>
      <c r="H37" s="336"/>
      <c r="I37" s="336"/>
      <c r="J37" s="336"/>
      <c r="K37" s="134"/>
    </row>
    <row r="38" spans="1:12" ht="37.9" hidden="1" customHeight="1" outlineLevel="1" thickBot="1">
      <c r="A38" s="334"/>
      <c r="B38" s="337"/>
      <c r="C38" s="337"/>
      <c r="D38" s="337"/>
      <c r="E38" s="337"/>
      <c r="F38" s="337"/>
      <c r="G38" s="337"/>
      <c r="H38" s="337"/>
      <c r="I38" s="337"/>
      <c r="J38" s="337"/>
      <c r="K38" s="135"/>
    </row>
    <row r="39" spans="1:12" ht="37.9" hidden="1" customHeight="1" outlineLevel="1">
      <c r="B39" s="136"/>
      <c r="H39" s="84"/>
      <c r="K39" s="136"/>
    </row>
    <row r="40" spans="1:12" ht="15.75" hidden="1" outlineLevel="1" thickBot="1"/>
    <row r="41" spans="1:12" ht="13.15" hidden="1" customHeight="1" outlineLevel="1">
      <c r="A41" s="95" t="s">
        <v>107</v>
      </c>
      <c r="B41" s="96"/>
      <c r="C41" s="96"/>
      <c r="D41" s="96"/>
      <c r="E41" s="96"/>
      <c r="F41" s="96"/>
      <c r="G41" s="96"/>
      <c r="H41" s="96"/>
      <c r="I41" s="96"/>
      <c r="J41" s="96"/>
      <c r="K41" s="96"/>
      <c r="L41" s="132"/>
    </row>
    <row r="42" spans="1:12" ht="13.15" hidden="1" customHeight="1" outlineLevel="1">
      <c r="A42" s="99" t="s">
        <v>108</v>
      </c>
      <c r="B42" s="98"/>
      <c r="C42" s="98"/>
      <c r="D42" s="98"/>
      <c r="E42" s="98"/>
      <c r="F42" s="98"/>
      <c r="G42" s="98"/>
      <c r="H42" s="98"/>
      <c r="I42" s="98"/>
      <c r="J42" s="98"/>
      <c r="K42" s="100"/>
    </row>
    <row r="43" spans="1:12" ht="13.15" hidden="1" customHeight="1" outlineLevel="1">
      <c r="A43" s="99" t="s">
        <v>109</v>
      </c>
      <c r="B43" s="98"/>
      <c r="C43" s="98"/>
      <c r="D43" s="98"/>
      <c r="E43" s="98"/>
      <c r="F43" s="98"/>
      <c r="G43" s="98"/>
      <c r="H43" s="98"/>
      <c r="I43" s="98"/>
      <c r="J43" s="98"/>
      <c r="K43" s="100"/>
    </row>
    <row r="44" spans="1:12" ht="13.15" hidden="1" customHeight="1" outlineLevel="1">
      <c r="A44" s="101"/>
      <c r="B44" s="98"/>
      <c r="C44" s="98"/>
      <c r="D44" s="98"/>
      <c r="E44" s="98"/>
      <c r="F44" s="98"/>
      <c r="G44" s="98"/>
      <c r="H44" s="98"/>
      <c r="I44" s="102"/>
      <c r="J44" s="98"/>
      <c r="K44" s="100"/>
    </row>
    <row r="45" spans="1:12" ht="13.15" hidden="1" customHeight="1" outlineLevel="1">
      <c r="A45" s="101"/>
      <c r="B45" s="98"/>
      <c r="C45" s="98"/>
      <c r="D45" s="98"/>
      <c r="E45" s="98"/>
      <c r="F45" s="98"/>
      <c r="G45" s="98"/>
      <c r="H45" s="98"/>
      <c r="I45" s="102"/>
      <c r="J45" s="98"/>
      <c r="K45" s="100"/>
    </row>
    <row r="46" spans="1:12" ht="13.15" hidden="1" customHeight="1" outlineLevel="1">
      <c r="A46" s="101"/>
      <c r="B46" s="98"/>
      <c r="C46" s="98"/>
      <c r="D46" s="98"/>
      <c r="E46" s="98"/>
      <c r="F46" s="98"/>
      <c r="G46" s="98"/>
      <c r="H46" s="98"/>
      <c r="I46" s="103"/>
      <c r="J46" s="98"/>
      <c r="K46" s="137"/>
    </row>
    <row r="47" spans="1:12" ht="97.9" hidden="1" customHeight="1" outlineLevel="1">
      <c r="A47" s="105"/>
      <c r="B47" s="106" t="s">
        <v>86</v>
      </c>
      <c r="C47" s="106" t="s">
        <v>87</v>
      </c>
      <c r="D47" s="107" t="s">
        <v>110</v>
      </c>
      <c r="E47" s="108" t="s">
        <v>89</v>
      </c>
      <c r="F47" s="109" t="s">
        <v>90</v>
      </c>
      <c r="G47" s="110" t="s">
        <v>91</v>
      </c>
      <c r="H47" s="111" t="s">
        <v>111</v>
      </c>
      <c r="I47" s="138" t="str">
        <f>"Cumul BP sur un cycle commercial de 5 an (ici vente 500 bus)"</f>
        <v>Cumul BP sur un cycle commercial de 5 an (ici vente 500 bus)</v>
      </c>
      <c r="J47" s="139" t="s">
        <v>112</v>
      </c>
      <c r="K47" s="140" t="s">
        <v>113</v>
      </c>
    </row>
    <row r="48" spans="1:12" hidden="1" outlineLevel="1">
      <c r="A48" s="116" t="s">
        <v>96</v>
      </c>
      <c r="B48" s="117" t="s">
        <v>114</v>
      </c>
      <c r="C48" s="117" t="s">
        <v>115</v>
      </c>
      <c r="D48" s="118">
        <v>75000</v>
      </c>
      <c r="E48" s="119" t="s">
        <v>116</v>
      </c>
      <c r="F48" s="119">
        <v>5.9900000000000002E-2</v>
      </c>
      <c r="G48" s="119" t="s">
        <v>117</v>
      </c>
      <c r="H48" s="120">
        <f>F48*D48/1000</f>
        <v>4.4924999999999997</v>
      </c>
      <c r="I48" s="121">
        <v>250</v>
      </c>
      <c r="J48" s="121">
        <f>H48*I48*8</f>
        <v>8985</v>
      </c>
      <c r="K48" s="141">
        <f>H48*I48*15</f>
        <v>16846.875</v>
      </c>
    </row>
    <row r="49" spans="1:11" hidden="1" outlineLevel="1">
      <c r="A49" s="116"/>
      <c r="B49" s="117" t="s">
        <v>118</v>
      </c>
      <c r="C49" s="117" t="s">
        <v>119</v>
      </c>
      <c r="D49" s="118">
        <v>75000</v>
      </c>
      <c r="E49" s="119" t="s">
        <v>116</v>
      </c>
      <c r="F49" s="119">
        <v>0.42</v>
      </c>
      <c r="G49" s="119" t="s">
        <v>117</v>
      </c>
      <c r="H49" s="120">
        <f>F49*D49/1000</f>
        <v>31.5</v>
      </c>
      <c r="I49" s="121">
        <v>250</v>
      </c>
      <c r="J49" s="121">
        <f>H49*I49*8</f>
        <v>63000</v>
      </c>
      <c r="K49" s="141">
        <f>H49*I49*15</f>
        <v>118125</v>
      </c>
    </row>
    <row r="50" spans="1:11" hidden="1" outlineLevel="1">
      <c r="A50" s="116"/>
      <c r="B50" s="117" t="s">
        <v>120</v>
      </c>
      <c r="C50" s="117"/>
      <c r="D50" s="142"/>
      <c r="E50" s="119"/>
      <c r="F50" s="119"/>
      <c r="G50" s="119"/>
      <c r="H50" s="143"/>
      <c r="I50" s="144">
        <f>SUM(I48:I49)</f>
        <v>500</v>
      </c>
      <c r="J50" s="144">
        <f>SUM(J48:J49)</f>
        <v>71985</v>
      </c>
      <c r="K50" s="145">
        <f>SUM(K48:K49)</f>
        <v>134971.875</v>
      </c>
    </row>
    <row r="51" spans="1:11" hidden="1" outlineLevel="1">
      <c r="A51" s="116" t="s">
        <v>101</v>
      </c>
      <c r="B51" s="117" t="s">
        <v>121</v>
      </c>
      <c r="C51" s="117" t="s">
        <v>122</v>
      </c>
      <c r="D51" s="118">
        <v>22750</v>
      </c>
      <c r="E51" s="119" t="s">
        <v>123</v>
      </c>
      <c r="F51" s="119">
        <v>3.1</v>
      </c>
      <c r="G51" s="119" t="s">
        <v>124</v>
      </c>
      <c r="H51" s="120">
        <f>F51*D51/1000</f>
        <v>70.525000000000006</v>
      </c>
      <c r="I51" s="144">
        <v>500</v>
      </c>
      <c r="J51" s="144">
        <f>H51*8*I51</f>
        <v>282100</v>
      </c>
      <c r="K51" s="145">
        <f>H51*I51*15</f>
        <v>528937.5</v>
      </c>
    </row>
    <row r="52" spans="1:11" ht="104.45" hidden="1" customHeight="1" outlineLevel="1">
      <c r="A52" s="116"/>
      <c r="B52" s="98"/>
      <c r="C52" s="98"/>
      <c r="D52" s="124"/>
      <c r="E52" s="125"/>
      <c r="F52" s="125"/>
      <c r="G52" s="125"/>
      <c r="H52" s="146"/>
      <c r="I52" s="180"/>
      <c r="J52" s="127">
        <f>J50-J51</f>
        <v>-210115</v>
      </c>
      <c r="K52" s="147">
        <f>K50-K51</f>
        <v>-393965.625</v>
      </c>
    </row>
    <row r="53" spans="1:11" ht="14.45" hidden="1" customHeight="1" outlineLevel="1">
      <c r="A53" s="332" t="s">
        <v>103</v>
      </c>
      <c r="B53" s="338" t="s">
        <v>125</v>
      </c>
      <c r="C53" s="338"/>
      <c r="D53" s="338"/>
      <c r="E53" s="338"/>
      <c r="F53" s="338"/>
      <c r="G53" s="338"/>
      <c r="H53" s="338"/>
      <c r="I53" s="338"/>
      <c r="J53" s="338"/>
      <c r="K53" s="148"/>
    </row>
    <row r="54" spans="1:11" hidden="1" outlineLevel="1">
      <c r="A54" s="332"/>
      <c r="B54" s="338"/>
      <c r="C54" s="338"/>
      <c r="D54" s="338"/>
      <c r="E54" s="338"/>
      <c r="F54" s="338"/>
      <c r="G54" s="338"/>
      <c r="H54" s="338"/>
      <c r="I54" s="338"/>
      <c r="J54" s="338"/>
      <c r="K54" s="148"/>
    </row>
    <row r="55" spans="1:11" hidden="1" outlineLevel="1">
      <c r="A55" s="332"/>
      <c r="B55" s="338"/>
      <c r="C55" s="338"/>
      <c r="D55" s="338"/>
      <c r="E55" s="338"/>
      <c r="F55" s="338"/>
      <c r="G55" s="338"/>
      <c r="H55" s="338"/>
      <c r="I55" s="338"/>
      <c r="J55" s="338"/>
      <c r="K55" s="148"/>
    </row>
    <row r="56" spans="1:11" hidden="1" outlineLevel="1">
      <c r="A56" s="332"/>
      <c r="B56" s="338"/>
      <c r="C56" s="338"/>
      <c r="D56" s="338"/>
      <c r="E56" s="338"/>
      <c r="F56" s="338"/>
      <c r="G56" s="338"/>
      <c r="H56" s="338"/>
      <c r="I56" s="338"/>
      <c r="J56" s="338"/>
      <c r="K56" s="148"/>
    </row>
    <row r="57" spans="1:11" hidden="1" outlineLevel="1">
      <c r="A57" s="332"/>
      <c r="B57" s="338"/>
      <c r="C57" s="338"/>
      <c r="D57" s="338"/>
      <c r="E57" s="338"/>
      <c r="F57" s="338"/>
      <c r="G57" s="338"/>
      <c r="H57" s="338"/>
      <c r="I57" s="338"/>
      <c r="J57" s="338"/>
      <c r="K57" s="148"/>
    </row>
    <row r="58" spans="1:11" ht="14.45" hidden="1" customHeight="1" outlineLevel="1">
      <c r="A58" s="333"/>
      <c r="B58" s="335" t="s">
        <v>126</v>
      </c>
      <c r="C58" s="335"/>
      <c r="D58" s="335"/>
      <c r="E58" s="335"/>
      <c r="F58" s="335"/>
      <c r="G58" s="335"/>
      <c r="H58" s="335"/>
      <c r="I58" s="335"/>
      <c r="J58" s="335"/>
      <c r="K58" s="148"/>
    </row>
    <row r="59" spans="1:11" hidden="1" outlineLevel="1">
      <c r="A59" s="333"/>
      <c r="B59" s="335"/>
      <c r="C59" s="335"/>
      <c r="D59" s="335"/>
      <c r="E59" s="335"/>
      <c r="F59" s="335"/>
      <c r="G59" s="335"/>
      <c r="H59" s="335"/>
      <c r="I59" s="335"/>
      <c r="J59" s="335"/>
      <c r="K59" s="148"/>
    </row>
    <row r="60" spans="1:11" hidden="1" outlineLevel="1">
      <c r="A60" s="333"/>
      <c r="B60" s="335"/>
      <c r="C60" s="335"/>
      <c r="D60" s="335"/>
      <c r="E60" s="335"/>
      <c r="F60" s="335"/>
      <c r="G60" s="335"/>
      <c r="H60" s="335"/>
      <c r="I60" s="335"/>
      <c r="J60" s="335"/>
      <c r="K60" s="148"/>
    </row>
    <row r="61" spans="1:11" hidden="1" outlineLevel="1">
      <c r="A61" s="333"/>
      <c r="B61" s="335"/>
      <c r="C61" s="335"/>
      <c r="D61" s="335"/>
      <c r="E61" s="335"/>
      <c r="F61" s="335"/>
      <c r="G61" s="335"/>
      <c r="H61" s="335"/>
      <c r="I61" s="335"/>
      <c r="J61" s="335"/>
      <c r="K61" s="148"/>
    </row>
    <row r="62" spans="1:11" hidden="1" outlineLevel="1">
      <c r="A62" s="333"/>
      <c r="B62" s="335"/>
      <c r="C62" s="335"/>
      <c r="D62" s="335"/>
      <c r="E62" s="335"/>
      <c r="F62" s="335"/>
      <c r="G62" s="335"/>
      <c r="H62" s="335"/>
      <c r="I62" s="335"/>
      <c r="J62" s="335"/>
      <c r="K62" s="148"/>
    </row>
    <row r="63" spans="1:11" hidden="1" outlineLevel="1">
      <c r="A63" s="333"/>
      <c r="B63" s="335"/>
      <c r="C63" s="335"/>
      <c r="D63" s="335"/>
      <c r="E63" s="335"/>
      <c r="F63" s="335"/>
      <c r="G63" s="335"/>
      <c r="H63" s="335"/>
      <c r="I63" s="335"/>
      <c r="J63" s="335"/>
      <c r="K63" s="148"/>
    </row>
    <row r="64" spans="1:11" ht="34.15" hidden="1" customHeight="1" outlineLevel="1" thickBot="1">
      <c r="A64" s="334"/>
      <c r="B64" s="339"/>
      <c r="C64" s="339"/>
      <c r="D64" s="339"/>
      <c r="E64" s="339"/>
      <c r="F64" s="339"/>
      <c r="G64" s="339"/>
      <c r="H64" s="339"/>
      <c r="I64" s="339"/>
      <c r="J64" s="339"/>
      <c r="K64" s="149"/>
    </row>
    <row r="65" spans="1:11" hidden="1" outlineLevel="1">
      <c r="H65" s="84"/>
      <c r="J65" s="136"/>
      <c r="K65" s="136"/>
    </row>
    <row r="66" spans="1:11" collapsed="1">
      <c r="H66" s="84"/>
    </row>
    <row r="67" spans="1:11" ht="26.25">
      <c r="A67" s="150" t="s">
        <v>127</v>
      </c>
      <c r="B67" s="151"/>
      <c r="C67" s="151"/>
      <c r="D67" s="151"/>
      <c r="E67" s="151"/>
      <c r="F67" s="151"/>
      <c r="G67" s="151"/>
      <c r="H67" s="152"/>
      <c r="I67" s="151"/>
    </row>
    <row r="69" spans="1:11" s="19" customFormat="1" ht="60">
      <c r="A69" s="214" t="s">
        <v>128</v>
      </c>
      <c r="B69" s="220"/>
      <c r="C69" s="84"/>
      <c r="D69" s="221" t="s">
        <v>129</v>
      </c>
      <c r="E69" s="182"/>
      <c r="F69" s="84"/>
      <c r="G69" s="84"/>
      <c r="H69" s="84"/>
    </row>
    <row r="70" spans="1:11" ht="15.75" customHeight="1"/>
    <row r="71" spans="1:11" ht="37.5" customHeight="1">
      <c r="A71" s="218" t="s">
        <v>130</v>
      </c>
      <c r="B71" s="219"/>
      <c r="C71" s="217" t="s">
        <v>131</v>
      </c>
    </row>
    <row r="72" spans="1:11">
      <c r="B72" s="186"/>
      <c r="C72" s="187"/>
    </row>
    <row r="73" spans="1:11" ht="27.75" customHeight="1"/>
    <row r="74" spans="1:11" ht="54.75" customHeight="1">
      <c r="A74" s="209" t="s">
        <v>132</v>
      </c>
      <c r="B74" s="278">
        <f>J89-J99</f>
        <v>0</v>
      </c>
      <c r="C74" s="181" t="s">
        <v>133</v>
      </c>
      <c r="D74" s="184" t="str">
        <f>"sur 8 années d'exploitation ou d'utilisation"</f>
        <v>sur 8 années d'exploitation ou d'utilisation</v>
      </c>
      <c r="E74" s="185"/>
      <c r="F74" s="280">
        <f>B74/8</f>
        <v>0</v>
      </c>
      <c r="G74" s="181" t="s">
        <v>134</v>
      </c>
      <c r="H74" s="183" t="str">
        <f>"sur 1 années d'exploitation ou d'utilisation"</f>
        <v>sur 1 années d'exploitation ou d'utilisation</v>
      </c>
      <c r="I74" s="182"/>
    </row>
    <row r="75" spans="1:11" ht="35.25" customHeight="1">
      <c r="A75" s="209" t="s">
        <v>135</v>
      </c>
      <c r="B75" s="279">
        <f>K89-K99</f>
        <v>0</v>
      </c>
      <c r="C75" s="210" t="s">
        <v>133</v>
      </c>
      <c r="D75" s="211" t="s">
        <v>136</v>
      </c>
      <c r="E75" s="212"/>
      <c r="F75" s="31"/>
      <c r="G75" s="190"/>
      <c r="H75" s="31"/>
      <c r="I75" s="19"/>
    </row>
    <row r="76" spans="1:11" ht="30">
      <c r="A76" s="209" t="s">
        <v>137</v>
      </c>
      <c r="B76" s="280">
        <f>IFERROR(+F74/'Indicateurs socles - autres'!C48,0)</f>
        <v>0</v>
      </c>
      <c r="C76" s="181" t="s">
        <v>134</v>
      </c>
      <c r="D76" s="183" t="str">
        <f>"sur 1 années d'exploitation ou d'utilisation"</f>
        <v>sur 1 années d'exploitation ou d'utilisation</v>
      </c>
      <c r="E76" s="212"/>
      <c r="F76" s="31"/>
      <c r="G76" s="190"/>
      <c r="H76" s="31"/>
      <c r="I76" s="19"/>
    </row>
    <row r="77" spans="1:11" ht="24" customHeight="1"/>
    <row r="78" spans="1:11" ht="64.150000000000006" customHeight="1">
      <c r="A78" s="213" t="s">
        <v>138</v>
      </c>
      <c r="B78" s="330"/>
      <c r="C78" s="330"/>
      <c r="D78" s="330"/>
      <c r="E78" s="330"/>
      <c r="F78" s="330"/>
      <c r="G78" s="330"/>
      <c r="H78" s="330"/>
      <c r="I78" s="331"/>
    </row>
    <row r="79" spans="1:11" s="153" customFormat="1" ht="27.6" customHeight="1">
      <c r="A79" s="84"/>
      <c r="B79" s="84"/>
      <c r="C79" s="84"/>
      <c r="D79" s="84"/>
      <c r="E79" s="84"/>
      <c r="F79" s="84"/>
      <c r="G79" s="84"/>
      <c r="H79" s="85"/>
      <c r="I79" s="84"/>
    </row>
    <row r="80" spans="1:11" ht="61.15" customHeight="1">
      <c r="A80" s="215" t="s">
        <v>139</v>
      </c>
      <c r="B80" s="326"/>
      <c r="C80" s="327"/>
      <c r="D80" s="327"/>
      <c r="E80" s="327"/>
      <c r="F80" s="327"/>
      <c r="G80" s="327"/>
      <c r="H80" s="327"/>
      <c r="I80" s="328"/>
    </row>
    <row r="81" spans="1:12" ht="42" customHeight="1">
      <c r="I81" s="103"/>
    </row>
    <row r="82" spans="1:12" ht="120">
      <c r="A82" s="153"/>
      <c r="B82" s="242" t="s">
        <v>140</v>
      </c>
      <c r="C82" s="243" t="s">
        <v>141</v>
      </c>
      <c r="D82" s="244" t="s">
        <v>142</v>
      </c>
      <c r="E82" s="243" t="s">
        <v>89</v>
      </c>
      <c r="F82" s="245" t="s">
        <v>90</v>
      </c>
      <c r="G82" s="246" t="s">
        <v>91</v>
      </c>
      <c r="H82" s="247" t="s">
        <v>143</v>
      </c>
      <c r="I82" s="248" t="s">
        <v>144</v>
      </c>
      <c r="J82" s="249" t="s">
        <v>145</v>
      </c>
      <c r="K82" s="250" t="s">
        <v>146</v>
      </c>
    </row>
    <row r="83" spans="1:12">
      <c r="B83" s="222"/>
      <c r="C83" s="223"/>
      <c r="D83" s="224"/>
      <c r="E83" s="225"/>
      <c r="F83" s="226"/>
      <c r="G83" s="227"/>
      <c r="H83" s="228">
        <f>D83*F83</f>
        <v>0</v>
      </c>
      <c r="I83" s="229"/>
      <c r="J83" s="230">
        <f>H83*I83*8</f>
        <v>0</v>
      </c>
      <c r="K83" s="232">
        <f>H83*I83*B71</f>
        <v>0</v>
      </c>
    </row>
    <row r="84" spans="1:12">
      <c r="B84" s="231"/>
      <c r="C84" s="154"/>
      <c r="D84" s="156"/>
      <c r="E84" s="157"/>
      <c r="F84" s="157"/>
      <c r="G84" s="157"/>
      <c r="H84" s="155">
        <f t="shared" ref="H84:H88" si="0">D84*F84</f>
        <v>0</v>
      </c>
      <c r="I84" s="157"/>
      <c r="J84" s="158">
        <f t="shared" ref="J84:J88" si="1">H84*I84*8</f>
        <v>0</v>
      </c>
      <c r="K84" s="232">
        <f>H84*I84*B71</f>
        <v>0</v>
      </c>
    </row>
    <row r="85" spans="1:12" ht="14.45" customHeight="1">
      <c r="B85" s="233"/>
      <c r="C85" s="154"/>
      <c r="D85" s="159"/>
      <c r="E85" s="160"/>
      <c r="F85" s="160"/>
      <c r="G85" s="160"/>
      <c r="H85" s="155">
        <f t="shared" si="0"/>
        <v>0</v>
      </c>
      <c r="I85" s="160"/>
      <c r="J85" s="161">
        <f t="shared" si="1"/>
        <v>0</v>
      </c>
      <c r="K85" s="232">
        <f>H85*I85*B71</f>
        <v>0</v>
      </c>
    </row>
    <row r="86" spans="1:12">
      <c r="B86" s="233"/>
      <c r="C86" s="154"/>
      <c r="D86" s="159"/>
      <c r="E86" s="160"/>
      <c r="F86" s="160"/>
      <c r="G86" s="160"/>
      <c r="H86" s="155">
        <f t="shared" si="0"/>
        <v>0</v>
      </c>
      <c r="I86" s="160"/>
      <c r="J86" s="161">
        <f t="shared" si="1"/>
        <v>0</v>
      </c>
      <c r="K86" s="232">
        <f>H86*I86*B71</f>
        <v>0</v>
      </c>
    </row>
    <row r="87" spans="1:12" ht="16.149999999999999" customHeight="1">
      <c r="B87" s="234"/>
      <c r="C87" s="162"/>
      <c r="D87" s="156"/>
      <c r="E87" s="157"/>
      <c r="F87" s="157"/>
      <c r="G87" s="157"/>
      <c r="H87" s="155">
        <f t="shared" si="0"/>
        <v>0</v>
      </c>
      <c r="I87" s="163"/>
      <c r="J87" s="161">
        <f t="shared" si="1"/>
        <v>0</v>
      </c>
      <c r="K87" s="232">
        <f>H87*I87*B71</f>
        <v>0</v>
      </c>
    </row>
    <row r="88" spans="1:12" ht="13.9" customHeight="1">
      <c r="B88" s="235"/>
      <c r="C88" s="236"/>
      <c r="D88" s="237"/>
      <c r="E88" s="236"/>
      <c r="F88" s="236"/>
      <c r="G88" s="236"/>
      <c r="H88" s="238">
        <f t="shared" si="0"/>
        <v>0</v>
      </c>
      <c r="I88" s="239"/>
      <c r="J88" s="240">
        <f t="shared" si="1"/>
        <v>0</v>
      </c>
      <c r="K88" s="241">
        <f>H88*I88*B71</f>
        <v>0</v>
      </c>
    </row>
    <row r="89" spans="1:12" ht="18.75">
      <c r="G89" s="84" t="s">
        <v>147</v>
      </c>
      <c r="H89" s="274">
        <f>SUM(H83:H88)</f>
        <v>0</v>
      </c>
      <c r="I89" s="271" t="s">
        <v>148</v>
      </c>
      <c r="J89" s="272">
        <f>SUM(J83:J88)</f>
        <v>0</v>
      </c>
      <c r="K89" s="273">
        <f>SUM(K83:K88)</f>
        <v>0</v>
      </c>
      <c r="L89" s="133"/>
    </row>
    <row r="90" spans="1:12" ht="31.5" customHeight="1">
      <c r="I90" s="165"/>
    </row>
    <row r="91" spans="1:12" ht="67.900000000000006" customHeight="1">
      <c r="A91" s="215" t="s">
        <v>149</v>
      </c>
      <c r="B91" s="329"/>
      <c r="C91" s="330"/>
      <c r="D91" s="330"/>
      <c r="E91" s="330"/>
      <c r="F91" s="330"/>
      <c r="G91" s="330"/>
      <c r="H91" s="330"/>
      <c r="I91" s="331"/>
    </row>
    <row r="92" spans="1:12" ht="48.6" customHeight="1">
      <c r="H92" s="84"/>
      <c r="I92" s="103"/>
    </row>
    <row r="93" spans="1:12" ht="90">
      <c r="B93" s="242" t="s">
        <v>150</v>
      </c>
      <c r="C93" s="251" t="s">
        <v>151</v>
      </c>
      <c r="D93" s="244" t="s">
        <v>142</v>
      </c>
      <c r="E93" s="251" t="s">
        <v>89</v>
      </c>
      <c r="F93" s="252" t="s">
        <v>90</v>
      </c>
      <c r="G93" s="253" t="s">
        <v>91</v>
      </c>
      <c r="H93" s="247" t="s">
        <v>152</v>
      </c>
      <c r="I93" s="254" t="str">
        <f>"Mêmes hypothèses de vente que la solution étudiée pour le projet (sur un cycle commercial de 5 ans)"</f>
        <v>Mêmes hypothèses de vente que la solution étudiée pour le projet (sur un cycle commercial de 5 ans)</v>
      </c>
      <c r="J93" s="255" t="s">
        <v>153</v>
      </c>
      <c r="K93" s="250" t="s">
        <v>146</v>
      </c>
    </row>
    <row r="94" spans="1:12">
      <c r="B94" s="256"/>
      <c r="C94" s="257"/>
      <c r="D94" s="258"/>
      <c r="E94" s="259"/>
      <c r="F94" s="260"/>
      <c r="G94" s="261"/>
      <c r="H94" s="257">
        <f>D94*F94</f>
        <v>0</v>
      </c>
      <c r="I94" s="257"/>
      <c r="J94" s="262">
        <f>H94*I94*8</f>
        <v>0</v>
      </c>
      <c r="K94" s="264">
        <f>H94*I94*B71</f>
        <v>0</v>
      </c>
    </row>
    <row r="95" spans="1:12">
      <c r="B95" s="263"/>
      <c r="C95" s="160"/>
      <c r="D95" s="167"/>
      <c r="E95" s="168"/>
      <c r="F95" s="169"/>
      <c r="G95" s="166"/>
      <c r="H95" s="160">
        <f t="shared" ref="H95:H98" si="2">D95*F95</f>
        <v>0</v>
      </c>
      <c r="I95" s="160"/>
      <c r="J95" s="164">
        <f>H95*I95*8</f>
        <v>0</v>
      </c>
      <c r="K95" s="264">
        <f>H95*I95*8</f>
        <v>0</v>
      </c>
    </row>
    <row r="96" spans="1:12">
      <c r="B96" s="234"/>
      <c r="C96" s="160"/>
      <c r="D96" s="156"/>
      <c r="E96" s="157"/>
      <c r="F96" s="157"/>
      <c r="G96" s="160"/>
      <c r="H96" s="160">
        <f t="shared" si="2"/>
        <v>0</v>
      </c>
      <c r="I96" s="160"/>
      <c r="J96" s="164">
        <f>H96*I96*8</f>
        <v>0</v>
      </c>
      <c r="K96" s="264">
        <f>H96*I96*8</f>
        <v>0</v>
      </c>
    </row>
    <row r="97" spans="1:11" ht="12" customHeight="1">
      <c r="B97" s="265"/>
      <c r="C97" s="160"/>
      <c r="D97" s="159"/>
      <c r="E97" s="160"/>
      <c r="F97" s="160"/>
      <c r="G97" s="160"/>
      <c r="H97" s="160">
        <f t="shared" si="2"/>
        <v>0</v>
      </c>
      <c r="I97" s="160"/>
      <c r="J97" s="170">
        <f>H97*I97*8</f>
        <v>0</v>
      </c>
      <c r="K97" s="266">
        <f>H97*I97*8</f>
        <v>0</v>
      </c>
    </row>
    <row r="98" spans="1:11">
      <c r="B98" s="267"/>
      <c r="C98" s="236"/>
      <c r="D98" s="268"/>
      <c r="E98" s="236"/>
      <c r="F98" s="236"/>
      <c r="G98" s="236"/>
      <c r="H98" s="236">
        <f t="shared" si="2"/>
        <v>0</v>
      </c>
      <c r="I98" s="236"/>
      <c r="J98" s="269">
        <f>H98*I98*8</f>
        <v>0</v>
      </c>
      <c r="K98" s="270">
        <f>H98*I98*8</f>
        <v>0</v>
      </c>
    </row>
    <row r="99" spans="1:11" ht="18.75">
      <c r="A99" s="165"/>
      <c r="B99" s="165"/>
      <c r="C99" s="165"/>
      <c r="D99" s="165"/>
      <c r="E99" s="165"/>
      <c r="F99" s="165"/>
      <c r="G99" s="165"/>
      <c r="H99" s="275">
        <f>SUM(H94:H98)</f>
        <v>0</v>
      </c>
      <c r="I99" s="271" t="s">
        <v>148</v>
      </c>
      <c r="J99" s="272">
        <f>SUM(J94:J98)</f>
        <v>0</v>
      </c>
      <c r="K99" s="273">
        <f>SUM(K94:K98)</f>
        <v>0</v>
      </c>
    </row>
    <row r="100" spans="1:11" ht="25.5" customHeight="1"/>
    <row r="101" spans="1:11" ht="62.45" customHeight="1">
      <c r="A101" s="216" t="s">
        <v>154</v>
      </c>
      <c r="B101" s="329"/>
      <c r="C101" s="330"/>
      <c r="D101" s="330"/>
      <c r="E101" s="330"/>
      <c r="F101" s="330"/>
      <c r="G101" s="330"/>
      <c r="H101" s="330"/>
      <c r="I101" s="331"/>
    </row>
  </sheetData>
  <mergeCells count="9">
    <mergeCell ref="B80:I80"/>
    <mergeCell ref="B91:I91"/>
    <mergeCell ref="B101:I101"/>
    <mergeCell ref="A32:A38"/>
    <mergeCell ref="B34:J38"/>
    <mergeCell ref="A53:A64"/>
    <mergeCell ref="B53:J57"/>
    <mergeCell ref="B58:J64"/>
    <mergeCell ref="B78:I78"/>
  </mergeCells>
  <conditionalFormatting sqref="B69">
    <cfRule type="containsBlanks" dxfId="4" priority="2">
      <formula>LEN(TRIM(B69))=0</formula>
    </cfRule>
  </conditionalFormatting>
  <conditionalFormatting sqref="B78:C78">
    <cfRule type="containsBlanks" dxfId="3" priority="5">
      <formula>LEN(TRIM(B78))=0</formula>
    </cfRule>
  </conditionalFormatting>
  <conditionalFormatting sqref="B80:C80 B101:C101">
    <cfRule type="containsBlanks" dxfId="2" priority="4">
      <formula>LEN(TRIM(B80))=0</formula>
    </cfRule>
  </conditionalFormatting>
  <conditionalFormatting sqref="B91:C91">
    <cfRule type="containsBlanks" dxfId="1" priority="3">
      <formula>LEN(TRIM(B91))=0</formula>
    </cfRule>
  </conditionalFormatting>
  <conditionalFormatting sqref="E69">
    <cfRule type="containsBlanks" dxfId="0" priority="1">
      <formula>LEN(TRIM(E69))=0</formula>
    </cfRule>
  </conditionalFormatting>
  <dataValidations count="9">
    <dataValidation allowBlank="1" showErrorMessage="1" prompt="_x000a_" sqref="B83:B88" xr:uid="{9AD7646B-D3C2-4254-BAC4-7F3897C9BE09}"/>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8:I78" xr:uid="{02D4687D-5962-4FED-B15B-FA163501A436}"/>
    <dataValidation allowBlank="1" showInputMessage="1" showErrorMessage="1" prompt="T CO2eq évitées en cas de réalisation du business plan, en cumul à 5 ans post projet" sqref="J93 I82:J82" xr:uid="{B0FB7350-8517-4AF5-A3BB-47137ECCF7EC}"/>
    <dataValidation allowBlank="1" showErrorMessage="1" sqref="I47:J47 H29 B94:B98" xr:uid="{B3864A67-5F0B-4245-9671-F9850156EC87}"/>
    <dataValidation allowBlank="1" showInputMessage="1" showErrorMessage="1" prompt="Flux de gaz, matière, d'énergie, etc., qui sera traduit ensuite en émissions de GES par l'intermédiaire des facteurs d'émissions_x000a_" sqref="C83:C88 C94:C98" xr:uid="{13AD8F94-CFAD-4DCC-B24A-6D7986AEB5BE}"/>
    <dataValidation allowBlank="1" showInputMessage="1" showErrorMessage="1" prompt="Solution faisant l'objet de l'aide dans le cadre du projet" sqref="B80:C80" xr:uid="{CC6BB853-749A-43FF-9F8D-E0CE05F4B88D}"/>
    <dataValidation allowBlank="1" showInputMessage="1" showErrorMessage="1" prompt="- Solution la plus probable mise en œuvre en l'absence d'innovation, ou_x000a_- Situation actuelle" sqref="B91:C91" xr:uid="{8BCCC9C6-2FDF-4FCA-BCD3-D97EB6837D47}"/>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101:C101" xr:uid="{2C80835D-BFEB-42E8-AE2E-DE3B0B6F2330}"/>
    <dataValidation type="list" allowBlank="1" showInputMessage="1" showErrorMessage="1" sqref="B69" xr:uid="{2F50CB44-F248-406F-9460-BBD2D80A9E06}">
      <formula1>"oui,non"</formula1>
    </dataValidation>
  </dataValidations>
  <hyperlinks>
    <hyperlink ref="A5" r:id="rId1" xr:uid="{C1249770-811C-46F7-9FDA-19DC052F29C1}"/>
    <hyperlink ref="A10" r:id="rId2" xr:uid="{9AAEDE3A-2C44-4690-8E23-255DA2E9C02F}"/>
    <hyperlink ref="A13" r:id="rId3" xr:uid="{8D025511-DD52-491D-8D24-97575E55F3A0}"/>
    <hyperlink ref="A17" r:id="rId4" xr:uid="{A9C991DF-3BFA-4A18-A0EA-F49DE9085B1E}"/>
    <hyperlink ref="A21" r:id="rId5" display="Exemples" xr:uid="{2AC85927-E347-4E5F-977F-EF62B0A4B599}"/>
    <hyperlink ref="D69" r:id="rId6" xr:uid="{7561AD58-8F0D-407D-8E70-0AF47B4F6D81}"/>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E708-8562-494A-8184-12A398FED2C1}">
  <sheetPr codeName="Feuil6">
    <tabColor theme="4" tint="0.39997558519241921"/>
  </sheetPr>
  <dimension ref="A1:O57"/>
  <sheetViews>
    <sheetView showGridLines="0" zoomScale="80" zoomScaleNormal="80" workbookViewId="0">
      <selection activeCell="E22" sqref="E22:N24"/>
    </sheetView>
  </sheetViews>
  <sheetFormatPr baseColWidth="10" defaultColWidth="10.85546875" defaultRowHeight="15.75"/>
  <cols>
    <col min="1" max="1" width="3.7109375" style="42" customWidth="1"/>
    <col min="2" max="2" width="63.5703125" style="42" customWidth="1"/>
    <col min="3" max="3" width="39" style="42" customWidth="1"/>
    <col min="4" max="4" width="2.42578125" style="42" customWidth="1"/>
    <col min="5" max="14" width="13.42578125" style="42" customWidth="1"/>
    <col min="15" max="15" width="2.140625" style="42" customWidth="1"/>
    <col min="16" max="16384" width="10.85546875" style="42"/>
  </cols>
  <sheetData>
    <row r="1" spans="2:15" ht="45" customHeight="1">
      <c r="B1" s="380" t="s">
        <v>155</v>
      </c>
      <c r="C1" s="380"/>
      <c r="D1" s="380"/>
      <c r="E1" s="380"/>
      <c r="F1" s="380"/>
      <c r="G1" s="380"/>
      <c r="H1" s="380"/>
      <c r="I1" s="380"/>
      <c r="J1" s="380"/>
      <c r="K1" s="380"/>
      <c r="L1" s="380"/>
      <c r="M1" s="380"/>
      <c r="N1" s="380"/>
    </row>
    <row r="2" spans="2:15" ht="13.5" customHeight="1">
      <c r="B2" s="188" t="s">
        <v>21</v>
      </c>
      <c r="C2" s="379" t="s">
        <v>156</v>
      </c>
      <c r="D2" s="379"/>
      <c r="E2" s="379"/>
      <c r="F2" s="379"/>
      <c r="G2" s="379"/>
      <c r="H2" s="379"/>
      <c r="I2" s="379"/>
      <c r="J2" s="379"/>
      <c r="K2" s="379"/>
      <c r="L2" s="379"/>
      <c r="M2" s="379"/>
      <c r="N2" s="379"/>
      <c r="O2" s="379"/>
    </row>
    <row r="3" spans="2:15" ht="39.75" hidden="1" customHeight="1">
      <c r="C3" s="379"/>
      <c r="D3" s="379"/>
      <c r="E3" s="379"/>
      <c r="F3" s="379"/>
      <c r="G3" s="379"/>
      <c r="H3" s="379"/>
      <c r="I3" s="379"/>
      <c r="J3" s="379"/>
      <c r="K3" s="379"/>
      <c r="L3" s="379"/>
      <c r="M3" s="379"/>
      <c r="N3" s="379"/>
      <c r="O3" s="379"/>
    </row>
    <row r="4" spans="2:15" ht="62.25" customHeight="1">
      <c r="C4" s="379"/>
      <c r="D4" s="379"/>
      <c r="E4" s="379"/>
      <c r="F4" s="379"/>
      <c r="G4" s="379"/>
      <c r="H4" s="379"/>
      <c r="I4" s="379"/>
      <c r="J4" s="379"/>
      <c r="K4" s="379"/>
      <c r="L4" s="379"/>
      <c r="M4" s="379"/>
      <c r="N4" s="379"/>
      <c r="O4" s="379"/>
    </row>
    <row r="5" spans="2:15" ht="6.6" customHeight="1"/>
    <row r="6" spans="2:15" ht="15.6" customHeight="1"/>
    <row r="7" spans="2:15" ht="21.75" thickBot="1">
      <c r="B7" s="81" t="s">
        <v>157</v>
      </c>
      <c r="C7" s="65"/>
      <c r="D7" s="64"/>
      <c r="E7" s="366" t="s">
        <v>158</v>
      </c>
      <c r="F7" s="366"/>
      <c r="G7" s="366"/>
      <c r="H7" s="366"/>
      <c r="I7" s="366"/>
      <c r="J7" s="366"/>
      <c r="K7" s="366"/>
      <c r="L7" s="366"/>
      <c r="M7" s="366"/>
      <c r="N7" s="366"/>
    </row>
    <row r="8" spans="2:15" ht="24.95" customHeight="1">
      <c r="B8" s="361" t="s">
        <v>159</v>
      </c>
      <c r="C8" s="362"/>
      <c r="D8" s="78"/>
      <c r="E8" s="340" t="s">
        <v>160</v>
      </c>
      <c r="F8" s="341"/>
      <c r="G8" s="341"/>
      <c r="H8" s="341"/>
      <c r="I8" s="341"/>
      <c r="J8" s="341"/>
      <c r="K8" s="341"/>
      <c r="L8" s="341"/>
      <c r="M8" s="341"/>
      <c r="N8" s="342"/>
    </row>
    <row r="9" spans="2:15" ht="29.25" customHeight="1">
      <c r="B9" s="67" t="s">
        <v>161</v>
      </c>
      <c r="C9" s="46"/>
      <c r="D9" s="78"/>
      <c r="E9" s="343"/>
      <c r="F9" s="344"/>
      <c r="G9" s="344"/>
      <c r="H9" s="344"/>
      <c r="I9" s="344"/>
      <c r="J9" s="344"/>
      <c r="K9" s="344"/>
      <c r="L9" s="344"/>
      <c r="M9" s="344"/>
      <c r="N9" s="345"/>
    </row>
    <row r="10" spans="2:15" ht="29.25" customHeight="1" thickBot="1">
      <c r="B10" s="68" t="s">
        <v>162</v>
      </c>
      <c r="C10" s="49"/>
      <c r="D10" s="79"/>
      <c r="E10" s="343"/>
      <c r="F10" s="344"/>
      <c r="G10" s="344"/>
      <c r="H10" s="344"/>
      <c r="I10" s="344"/>
      <c r="J10" s="344"/>
      <c r="K10" s="344"/>
      <c r="L10" s="344"/>
      <c r="M10" s="344"/>
      <c r="N10" s="345"/>
      <c r="O10" s="66"/>
    </row>
    <row r="11" spans="2:15" ht="69" customHeight="1">
      <c r="B11" s="367" t="s">
        <v>163</v>
      </c>
      <c r="C11" s="368"/>
      <c r="D11" s="78"/>
      <c r="E11" s="346"/>
      <c r="F11" s="347"/>
      <c r="G11" s="347"/>
      <c r="H11" s="347"/>
      <c r="I11" s="347"/>
      <c r="J11" s="347"/>
      <c r="K11" s="347"/>
      <c r="L11" s="347"/>
      <c r="M11" s="347"/>
      <c r="N11" s="348"/>
    </row>
    <row r="12" spans="2:15" ht="20.100000000000001" customHeight="1" thickBot="1">
      <c r="B12" s="80"/>
      <c r="C12" s="80"/>
      <c r="D12" s="64"/>
      <c r="E12" s="369"/>
      <c r="F12" s="369"/>
      <c r="G12" s="369"/>
      <c r="H12" s="369"/>
      <c r="I12" s="369"/>
      <c r="J12" s="369"/>
      <c r="K12" s="369"/>
      <c r="L12" s="369"/>
      <c r="M12" s="369"/>
      <c r="N12" s="64"/>
    </row>
    <row r="13" spans="2:15" ht="24.95" customHeight="1">
      <c r="B13" s="361" t="s">
        <v>164</v>
      </c>
      <c r="C13" s="362"/>
      <c r="D13" s="79"/>
      <c r="E13" s="370" t="s">
        <v>165</v>
      </c>
      <c r="F13" s="371"/>
      <c r="G13" s="371"/>
      <c r="H13" s="371"/>
      <c r="I13" s="371"/>
      <c r="J13" s="371"/>
      <c r="K13" s="371"/>
      <c r="L13" s="371"/>
      <c r="M13" s="371"/>
      <c r="N13" s="372"/>
    </row>
    <row r="14" spans="2:15" ht="23.25" customHeight="1">
      <c r="B14" s="69" t="s">
        <v>166</v>
      </c>
      <c r="C14" s="70"/>
      <c r="D14" s="79"/>
      <c r="E14" s="373"/>
      <c r="F14" s="374"/>
      <c r="G14" s="374"/>
      <c r="H14" s="374"/>
      <c r="I14" s="374"/>
      <c r="J14" s="374"/>
      <c r="K14" s="374"/>
      <c r="L14" s="374"/>
      <c r="M14" s="374"/>
      <c r="N14" s="375"/>
    </row>
    <row r="15" spans="2:15" ht="23.25" customHeight="1">
      <c r="B15" s="69" t="s">
        <v>167</v>
      </c>
      <c r="C15" s="70"/>
      <c r="D15" s="79"/>
      <c r="E15" s="373"/>
      <c r="F15" s="374"/>
      <c r="G15" s="374"/>
      <c r="H15" s="374"/>
      <c r="I15" s="374"/>
      <c r="J15" s="374"/>
      <c r="K15" s="374"/>
      <c r="L15" s="374"/>
      <c r="M15" s="374"/>
      <c r="N15" s="375"/>
    </row>
    <row r="16" spans="2:15" ht="23.25" customHeight="1">
      <c r="B16" s="69" t="s">
        <v>168</v>
      </c>
      <c r="C16" s="70"/>
      <c r="D16" s="79"/>
      <c r="E16" s="373"/>
      <c r="F16" s="374"/>
      <c r="G16" s="374"/>
      <c r="H16" s="374"/>
      <c r="I16" s="374"/>
      <c r="J16" s="374"/>
      <c r="K16" s="374"/>
      <c r="L16" s="374"/>
      <c r="M16" s="374"/>
      <c r="N16" s="375"/>
    </row>
    <row r="17" spans="1:15" ht="23.25" customHeight="1">
      <c r="B17" s="69" t="s">
        <v>169</v>
      </c>
      <c r="C17" s="70"/>
      <c r="D17" s="79"/>
      <c r="E17" s="373"/>
      <c r="F17" s="374"/>
      <c r="G17" s="374"/>
      <c r="H17" s="374"/>
      <c r="I17" s="374"/>
      <c r="J17" s="374"/>
      <c r="K17" s="374"/>
      <c r="L17" s="374"/>
      <c r="M17" s="374"/>
      <c r="N17" s="375"/>
    </row>
    <row r="18" spans="1:15" ht="23.25" customHeight="1">
      <c r="B18" s="69" t="s">
        <v>170</v>
      </c>
      <c r="C18" s="70"/>
      <c r="D18" s="79"/>
      <c r="E18" s="373"/>
      <c r="F18" s="374"/>
      <c r="G18" s="374"/>
      <c r="H18" s="374"/>
      <c r="I18" s="374"/>
      <c r="J18" s="374"/>
      <c r="K18" s="374"/>
      <c r="L18" s="374"/>
      <c r="M18" s="374"/>
      <c r="N18" s="375"/>
    </row>
    <row r="19" spans="1:15" ht="23.25" customHeight="1" thickBot="1">
      <c r="B19" s="71" t="s">
        <v>171</v>
      </c>
      <c r="C19" s="72"/>
      <c r="D19" s="79"/>
      <c r="E19" s="373"/>
      <c r="F19" s="374"/>
      <c r="G19" s="374"/>
      <c r="H19" s="374"/>
      <c r="I19" s="374"/>
      <c r="J19" s="374"/>
      <c r="K19" s="374"/>
      <c r="L19" s="374"/>
      <c r="M19" s="374"/>
      <c r="N19" s="375"/>
    </row>
    <row r="20" spans="1:15" ht="49.5" customHeight="1">
      <c r="B20" s="367" t="s">
        <v>172</v>
      </c>
      <c r="C20" s="368"/>
      <c r="D20" s="78"/>
      <c r="E20" s="376"/>
      <c r="F20" s="377"/>
      <c r="G20" s="377"/>
      <c r="H20" s="377"/>
      <c r="I20" s="377"/>
      <c r="J20" s="377"/>
      <c r="K20" s="377"/>
      <c r="L20" s="377"/>
      <c r="M20" s="377"/>
      <c r="N20" s="378"/>
    </row>
    <row r="21" spans="1:15" ht="20.100000000000001" customHeight="1" thickBot="1">
      <c r="B21" s="80"/>
      <c r="C21" s="80"/>
      <c r="D21" s="369"/>
      <c r="E21" s="369"/>
      <c r="F21" s="369"/>
      <c r="G21" s="369"/>
      <c r="H21" s="369"/>
      <c r="I21" s="369"/>
      <c r="J21" s="369"/>
      <c r="K21" s="369"/>
      <c r="L21" s="369"/>
      <c r="M21" s="64"/>
      <c r="N21" s="64"/>
    </row>
    <row r="22" spans="1:15" ht="24.95" customHeight="1">
      <c r="B22" s="361" t="s">
        <v>173</v>
      </c>
      <c r="C22" s="362"/>
      <c r="D22" s="79"/>
      <c r="E22" s="340" t="s">
        <v>174</v>
      </c>
      <c r="F22" s="394"/>
      <c r="G22" s="394"/>
      <c r="H22" s="394"/>
      <c r="I22" s="394"/>
      <c r="J22" s="394"/>
      <c r="K22" s="394"/>
      <c r="L22" s="394"/>
      <c r="M22" s="394"/>
      <c r="N22" s="395"/>
    </row>
    <row r="23" spans="1:15" ht="36" customHeight="1" thickBot="1">
      <c r="B23" s="76" t="s">
        <v>175</v>
      </c>
      <c r="C23" s="77"/>
      <c r="D23" s="79"/>
      <c r="E23" s="396"/>
      <c r="F23" s="397"/>
      <c r="G23" s="397"/>
      <c r="H23" s="397"/>
      <c r="I23" s="397"/>
      <c r="J23" s="397"/>
      <c r="K23" s="397"/>
      <c r="L23" s="397"/>
      <c r="M23" s="397"/>
      <c r="N23" s="398"/>
    </row>
    <row r="24" spans="1:15" ht="42" customHeight="1">
      <c r="B24" s="367" t="s">
        <v>176</v>
      </c>
      <c r="C24" s="368"/>
      <c r="D24" s="78"/>
      <c r="E24" s="399"/>
      <c r="F24" s="400"/>
      <c r="G24" s="400"/>
      <c r="H24" s="400"/>
      <c r="I24" s="400"/>
      <c r="J24" s="400"/>
      <c r="K24" s="400"/>
      <c r="L24" s="400"/>
      <c r="M24" s="400"/>
      <c r="N24" s="401"/>
      <c r="O24" s="66"/>
    </row>
    <row r="25" spans="1:15" ht="20.100000000000001" customHeight="1" thickBot="1">
      <c r="B25" s="64"/>
      <c r="C25" s="64"/>
      <c r="D25" s="369"/>
      <c r="E25" s="369"/>
      <c r="F25" s="369"/>
      <c r="G25" s="369"/>
      <c r="H25" s="369"/>
      <c r="I25" s="369"/>
      <c r="J25" s="369"/>
      <c r="K25" s="369"/>
      <c r="L25" s="369"/>
      <c r="M25" s="64"/>
      <c r="N25" s="64"/>
    </row>
    <row r="26" spans="1:15" ht="24.95" customHeight="1">
      <c r="B26" s="361" t="s">
        <v>177</v>
      </c>
      <c r="C26" s="362"/>
      <c r="D26" s="78"/>
      <c r="E26" s="381" t="s">
        <v>178</v>
      </c>
      <c r="F26" s="382"/>
      <c r="G26" s="382"/>
      <c r="H26" s="382"/>
      <c r="I26" s="382"/>
      <c r="J26" s="382"/>
      <c r="K26" s="382"/>
      <c r="L26" s="382"/>
      <c r="M26" s="382"/>
      <c r="N26" s="383"/>
      <c r="O26" s="66"/>
    </row>
    <row r="27" spans="1:15" ht="36" customHeight="1">
      <c r="B27" s="74" t="s">
        <v>179</v>
      </c>
      <c r="C27" s="45"/>
      <c r="D27" s="78"/>
      <c r="E27" s="384"/>
      <c r="F27" s="385"/>
      <c r="G27" s="385"/>
      <c r="H27" s="385"/>
      <c r="I27" s="385"/>
      <c r="J27" s="385"/>
      <c r="K27" s="385"/>
      <c r="L27" s="385"/>
      <c r="M27" s="385"/>
      <c r="N27" s="386"/>
    </row>
    <row r="28" spans="1:15" ht="36" customHeight="1">
      <c r="B28" s="74" t="s">
        <v>180</v>
      </c>
      <c r="C28" s="45"/>
      <c r="D28" s="78"/>
      <c r="E28" s="384"/>
      <c r="F28" s="385"/>
      <c r="G28" s="385"/>
      <c r="H28" s="385"/>
      <c r="I28" s="385"/>
      <c r="J28" s="385"/>
      <c r="K28" s="385"/>
      <c r="L28" s="385"/>
      <c r="M28" s="385"/>
      <c r="N28" s="386"/>
    </row>
    <row r="29" spans="1:15" ht="38.450000000000003" customHeight="1" thickBot="1">
      <c r="A29" s="56"/>
      <c r="B29" s="76" t="s">
        <v>181</v>
      </c>
      <c r="C29" s="50"/>
      <c r="D29" s="78"/>
      <c r="E29" s="384"/>
      <c r="F29" s="385"/>
      <c r="G29" s="385"/>
      <c r="H29" s="385"/>
      <c r="I29" s="385"/>
      <c r="J29" s="385"/>
      <c r="K29" s="385"/>
      <c r="L29" s="385"/>
      <c r="M29" s="385"/>
      <c r="N29" s="386"/>
    </row>
    <row r="30" spans="1:15" ht="60" customHeight="1">
      <c r="B30" s="390" t="s">
        <v>182</v>
      </c>
      <c r="C30" s="391"/>
      <c r="D30" s="78"/>
      <c r="E30" s="384"/>
      <c r="F30" s="385"/>
      <c r="G30" s="385"/>
      <c r="H30" s="385"/>
      <c r="I30" s="385"/>
      <c r="J30" s="385"/>
      <c r="K30" s="385"/>
      <c r="L30" s="385"/>
      <c r="M30" s="385"/>
      <c r="N30" s="386"/>
    </row>
    <row r="31" spans="1:15" ht="145.5" customHeight="1">
      <c r="B31" s="392"/>
      <c r="C31" s="393"/>
      <c r="D31" s="78"/>
      <c r="E31" s="387"/>
      <c r="F31" s="388"/>
      <c r="G31" s="388"/>
      <c r="H31" s="388"/>
      <c r="I31" s="388"/>
      <c r="J31" s="388"/>
      <c r="K31" s="388"/>
      <c r="L31" s="388"/>
      <c r="M31" s="388"/>
      <c r="N31" s="389"/>
    </row>
    <row r="32" spans="1:15" ht="20.100000000000001" customHeight="1" thickBot="1">
      <c r="B32" s="80"/>
      <c r="C32" s="80"/>
    </row>
    <row r="33" spans="2:14" ht="24.95" customHeight="1">
      <c r="B33" s="361" t="s">
        <v>183</v>
      </c>
      <c r="C33" s="362"/>
      <c r="E33" s="340" t="s">
        <v>184</v>
      </c>
      <c r="F33" s="341"/>
      <c r="G33" s="341"/>
      <c r="H33" s="341"/>
      <c r="I33" s="341"/>
      <c r="J33" s="341"/>
      <c r="K33" s="341"/>
      <c r="L33" s="341"/>
      <c r="M33" s="341"/>
      <c r="N33" s="342"/>
    </row>
    <row r="34" spans="2:14" ht="32.25" customHeight="1">
      <c r="B34" s="74" t="s">
        <v>185</v>
      </c>
      <c r="C34" s="44"/>
      <c r="E34" s="343"/>
      <c r="F34" s="344"/>
      <c r="G34" s="344"/>
      <c r="H34" s="344"/>
      <c r="I34" s="344"/>
      <c r="J34" s="344"/>
      <c r="K34" s="344"/>
      <c r="L34" s="344"/>
      <c r="M34" s="344"/>
      <c r="N34" s="345"/>
    </row>
    <row r="35" spans="2:14" ht="38.450000000000003" customHeight="1">
      <c r="B35" s="276" t="s">
        <v>242</v>
      </c>
      <c r="C35" s="44"/>
      <c r="E35" s="343"/>
      <c r="F35" s="344"/>
      <c r="G35" s="344"/>
      <c r="H35" s="344"/>
      <c r="I35" s="344"/>
      <c r="J35" s="344"/>
      <c r="K35" s="344"/>
      <c r="L35" s="344"/>
      <c r="M35" s="344"/>
      <c r="N35" s="345"/>
    </row>
    <row r="36" spans="2:14" ht="35.1" customHeight="1" thickBot="1">
      <c r="B36" s="75" t="s">
        <v>186</v>
      </c>
      <c r="C36" s="43"/>
      <c r="E36" s="343"/>
      <c r="F36" s="344"/>
      <c r="G36" s="344"/>
      <c r="H36" s="344"/>
      <c r="I36" s="344"/>
      <c r="J36" s="344"/>
      <c r="K36" s="344"/>
      <c r="L36" s="344"/>
      <c r="M36" s="344"/>
      <c r="N36" s="345"/>
    </row>
    <row r="37" spans="2:14" ht="44.25" customHeight="1">
      <c r="B37" s="349" t="s">
        <v>187</v>
      </c>
      <c r="C37" s="350"/>
      <c r="E37" s="346"/>
      <c r="F37" s="347"/>
      <c r="G37" s="347"/>
      <c r="H37" s="347"/>
      <c r="I37" s="347"/>
      <c r="J37" s="347"/>
      <c r="K37" s="347"/>
      <c r="L37" s="347"/>
      <c r="M37" s="347"/>
      <c r="N37" s="348"/>
    </row>
    <row r="38" spans="2:14" ht="20.100000000000001" customHeight="1" thickBot="1">
      <c r="B38" s="80"/>
      <c r="C38" s="80"/>
    </row>
    <row r="39" spans="2:14" ht="24.95" customHeight="1">
      <c r="B39" s="361" t="s">
        <v>188</v>
      </c>
      <c r="C39" s="362"/>
      <c r="E39" s="340" t="s">
        <v>189</v>
      </c>
      <c r="F39" s="341"/>
      <c r="G39" s="341"/>
      <c r="H39" s="341"/>
      <c r="I39" s="341"/>
      <c r="J39" s="341"/>
      <c r="K39" s="341"/>
      <c r="L39" s="341"/>
      <c r="M39" s="341"/>
      <c r="N39" s="342"/>
    </row>
    <row r="40" spans="2:14" ht="32.25" customHeight="1">
      <c r="B40" s="74" t="s">
        <v>190</v>
      </c>
      <c r="C40" s="44"/>
      <c r="E40" s="343"/>
      <c r="F40" s="344"/>
      <c r="G40" s="344"/>
      <c r="H40" s="344"/>
      <c r="I40" s="344"/>
      <c r="J40" s="344"/>
      <c r="K40" s="344"/>
      <c r="L40" s="344"/>
      <c r="M40" s="344"/>
      <c r="N40" s="345"/>
    </row>
    <row r="41" spans="2:14" ht="38.450000000000003" customHeight="1">
      <c r="B41" s="276" t="s">
        <v>243</v>
      </c>
      <c r="C41" s="44"/>
      <c r="E41" s="343"/>
      <c r="F41" s="344"/>
      <c r="G41" s="344"/>
      <c r="H41" s="344"/>
      <c r="I41" s="344"/>
      <c r="J41" s="344"/>
      <c r="K41" s="344"/>
      <c r="L41" s="344"/>
      <c r="M41" s="344"/>
      <c r="N41" s="345"/>
    </row>
    <row r="42" spans="2:14" ht="38.450000000000003" customHeight="1">
      <c r="B42" s="191" t="s">
        <v>191</v>
      </c>
      <c r="C42" s="192"/>
      <c r="E42" s="343"/>
      <c r="F42" s="344"/>
      <c r="G42" s="344"/>
      <c r="H42" s="344"/>
      <c r="I42" s="344"/>
      <c r="J42" s="344"/>
      <c r="K42" s="344"/>
      <c r="L42" s="344"/>
      <c r="M42" s="344"/>
      <c r="N42" s="345"/>
    </row>
    <row r="43" spans="2:14" ht="35.1" customHeight="1" thickBot="1">
      <c r="B43" s="277" t="s">
        <v>246</v>
      </c>
      <c r="C43" s="43"/>
      <c r="E43" s="343"/>
      <c r="F43" s="344"/>
      <c r="G43" s="344"/>
      <c r="H43" s="344"/>
      <c r="I43" s="344"/>
      <c r="J43" s="344"/>
      <c r="K43" s="344"/>
      <c r="L43" s="344"/>
      <c r="M43" s="344"/>
      <c r="N43" s="345"/>
    </row>
    <row r="44" spans="2:14" ht="63.75" customHeight="1">
      <c r="B44" s="349" t="s">
        <v>247</v>
      </c>
      <c r="C44" s="350"/>
      <c r="E44" s="346"/>
      <c r="F44" s="347"/>
      <c r="G44" s="347"/>
      <c r="H44" s="347"/>
      <c r="I44" s="347"/>
      <c r="J44" s="347"/>
      <c r="K44" s="347"/>
      <c r="L44" s="347"/>
      <c r="M44" s="347"/>
      <c r="N44" s="348"/>
    </row>
    <row r="45" spans="2:14" ht="20.100000000000001" customHeight="1" thickBot="1">
      <c r="B45" s="64"/>
      <c r="C45" s="64"/>
    </row>
    <row r="46" spans="2:14" ht="24.95" customHeight="1">
      <c r="B46" s="361" t="s">
        <v>192</v>
      </c>
      <c r="C46" s="362"/>
      <c r="E46" s="340" t="s">
        <v>241</v>
      </c>
      <c r="F46" s="341"/>
      <c r="G46" s="341"/>
      <c r="H46" s="341"/>
      <c r="I46" s="341"/>
      <c r="J46" s="341"/>
      <c r="K46" s="341"/>
      <c r="L46" s="341"/>
      <c r="M46" s="341"/>
      <c r="N46" s="342"/>
    </row>
    <row r="47" spans="2:14" ht="32.25" customHeight="1">
      <c r="B47" s="74" t="s">
        <v>244</v>
      </c>
      <c r="C47" s="44"/>
      <c r="E47" s="343"/>
      <c r="F47" s="344"/>
      <c r="G47" s="344"/>
      <c r="H47" s="344"/>
      <c r="I47" s="344"/>
      <c r="J47" s="344"/>
      <c r="K47" s="344"/>
      <c r="L47" s="344"/>
      <c r="M47" s="344"/>
      <c r="N47" s="345"/>
    </row>
    <row r="48" spans="2:14" ht="38.450000000000003" customHeight="1" thickBot="1">
      <c r="B48" s="74" t="s">
        <v>193</v>
      </c>
      <c r="C48" s="44"/>
      <c r="E48" s="343"/>
      <c r="F48" s="344"/>
      <c r="G48" s="344"/>
      <c r="H48" s="344"/>
      <c r="I48" s="344"/>
      <c r="J48" s="344"/>
      <c r="K48" s="344"/>
      <c r="L48" s="344"/>
      <c r="M48" s="344"/>
      <c r="N48" s="345"/>
    </row>
    <row r="49" spans="2:15" ht="82.5" customHeight="1">
      <c r="B49" s="349" t="s">
        <v>245</v>
      </c>
      <c r="C49" s="350"/>
      <c r="E49" s="346"/>
      <c r="F49" s="347"/>
      <c r="G49" s="347"/>
      <c r="H49" s="347"/>
      <c r="I49" s="347"/>
      <c r="J49" s="347"/>
      <c r="K49" s="347"/>
      <c r="L49" s="347"/>
      <c r="M49" s="347"/>
      <c r="N49" s="348"/>
    </row>
    <row r="50" spans="2:15" ht="20.100000000000001" customHeight="1" thickBot="1">
      <c r="B50" s="64"/>
      <c r="C50" s="64"/>
    </row>
    <row r="51" spans="2:15" ht="24.95" customHeight="1">
      <c r="B51" s="361" t="s">
        <v>194</v>
      </c>
      <c r="C51" s="362"/>
      <c r="D51" s="79"/>
      <c r="E51" s="363" t="s">
        <v>195</v>
      </c>
      <c r="F51" s="341"/>
      <c r="G51" s="341"/>
      <c r="H51" s="341"/>
      <c r="I51" s="341"/>
      <c r="J51" s="341"/>
      <c r="K51" s="341"/>
      <c r="L51" s="341"/>
      <c r="M51" s="341"/>
      <c r="N51" s="342"/>
      <c r="O51" s="66"/>
    </row>
    <row r="52" spans="2:15" ht="50.25" customHeight="1" thickBot="1">
      <c r="B52" s="73" t="s">
        <v>196</v>
      </c>
      <c r="C52" s="51"/>
      <c r="E52" s="343"/>
      <c r="F52" s="344"/>
      <c r="G52" s="344"/>
      <c r="H52" s="344"/>
      <c r="I52" s="344"/>
      <c r="J52" s="344"/>
      <c r="K52" s="344"/>
      <c r="L52" s="344"/>
      <c r="M52" s="344"/>
      <c r="N52" s="345"/>
    </row>
    <row r="53" spans="2:15">
      <c r="B53" s="364" t="s">
        <v>197</v>
      </c>
      <c r="C53" s="365"/>
      <c r="E53" s="346"/>
      <c r="F53" s="347"/>
      <c r="G53" s="347"/>
      <c r="H53" s="347"/>
      <c r="I53" s="347"/>
      <c r="J53" s="347"/>
      <c r="K53" s="347"/>
      <c r="L53" s="347"/>
      <c r="M53" s="347"/>
      <c r="N53" s="348"/>
    </row>
    <row r="54" spans="2:15" ht="16.5" thickBot="1"/>
    <row r="55" spans="2:15" ht="24.95" customHeight="1">
      <c r="B55" s="361" t="s">
        <v>198</v>
      </c>
      <c r="C55" s="362"/>
      <c r="E55" s="353" t="s">
        <v>199</v>
      </c>
      <c r="F55" s="354"/>
      <c r="G55" s="354"/>
      <c r="H55" s="354"/>
      <c r="I55" s="354"/>
      <c r="J55" s="354"/>
      <c r="K55" s="354"/>
      <c r="L55" s="354"/>
      <c r="M55" s="354"/>
      <c r="N55" s="355"/>
    </row>
    <row r="56" spans="2:15" ht="47.25" customHeight="1" thickBot="1">
      <c r="B56" s="73" t="s">
        <v>200</v>
      </c>
      <c r="C56" s="51"/>
      <c r="D56" s="79"/>
      <c r="E56" s="356"/>
      <c r="F56" s="344"/>
      <c r="G56" s="344"/>
      <c r="H56" s="344"/>
      <c r="I56" s="344"/>
      <c r="J56" s="344"/>
      <c r="K56" s="344"/>
      <c r="L56" s="344"/>
      <c r="M56" s="344"/>
      <c r="N56" s="357"/>
    </row>
    <row r="57" spans="2:15">
      <c r="B57" s="351" t="s">
        <v>201</v>
      </c>
      <c r="C57" s="352"/>
      <c r="E57" s="358"/>
      <c r="F57" s="359"/>
      <c r="G57" s="359"/>
      <c r="H57" s="359"/>
      <c r="I57" s="359"/>
      <c r="J57" s="359"/>
      <c r="K57" s="359"/>
      <c r="L57" s="359"/>
      <c r="M57" s="359"/>
      <c r="N57" s="360"/>
    </row>
  </sheetData>
  <mergeCells count="39">
    <mergeCell ref="C2:O4"/>
    <mergeCell ref="B1:N1"/>
    <mergeCell ref="B33:C33"/>
    <mergeCell ref="E33:N37"/>
    <mergeCell ref="D25:F25"/>
    <mergeCell ref="G25:I25"/>
    <mergeCell ref="J25:L25"/>
    <mergeCell ref="B26:C26"/>
    <mergeCell ref="E26:N31"/>
    <mergeCell ref="B30:C31"/>
    <mergeCell ref="B37:C37"/>
    <mergeCell ref="D21:F21"/>
    <mergeCell ref="G21:I21"/>
    <mergeCell ref="J21:L21"/>
    <mergeCell ref="B22:C22"/>
    <mergeCell ref="E22:N24"/>
    <mergeCell ref="E7:N7"/>
    <mergeCell ref="B8:C8"/>
    <mergeCell ref="E8:N11"/>
    <mergeCell ref="B11:C11"/>
    <mergeCell ref="B55:C55"/>
    <mergeCell ref="B24:C24"/>
    <mergeCell ref="E12:G12"/>
    <mergeCell ref="H12:J12"/>
    <mergeCell ref="K12:M12"/>
    <mergeCell ref="B13:C13"/>
    <mergeCell ref="E13:N20"/>
    <mergeCell ref="B20:C20"/>
    <mergeCell ref="B39:C39"/>
    <mergeCell ref="E39:N44"/>
    <mergeCell ref="B44:C44"/>
    <mergeCell ref="B46:C46"/>
    <mergeCell ref="E46:N49"/>
    <mergeCell ref="B49:C49"/>
    <mergeCell ref="B57:C57"/>
    <mergeCell ref="E55:N57"/>
    <mergeCell ref="B51:C51"/>
    <mergeCell ref="E51:N53"/>
    <mergeCell ref="B53:C53"/>
  </mergeCells>
  <dataValidations count="4">
    <dataValidation type="list" allowBlank="1" showInputMessage="1" showErrorMessage="1" sqref="C27:C29" xr:uid="{D8B35ABF-B23A-4B01-AA82-175BD5B62B44}">
      <formula1>"1 , 2 , 3 , 4 , 5 , 6 , 7 , 8 , 9 , N/A"</formula1>
    </dataValidation>
    <dataValidation type="list" allowBlank="1" showInputMessage="1" showErrorMessage="1" sqref="C23" xr:uid="{C47FA0C2-771F-4EFA-AFDA-7C5AFE7C3D03}">
      <formula1>"Innovation incrémentale,innovation de rupture"</formula1>
    </dataValidation>
    <dataValidation type="list" allowBlank="1" showInputMessage="1" showErrorMessage="1" sqref="C52" xr:uid="{93E24193-9634-4E2A-8639-7A01F4AD8434}">
      <formula1>"Oui , Non"</formula1>
    </dataValidation>
    <dataValidation type="whole" allowBlank="1" showInputMessage="1" showErrorMessage="1" sqref="C56" xr:uid="{A65C5DA1-DBF8-4C32-B03D-A02FAAF91ED2}">
      <formula1>0</formula1>
      <formula2>100</formula2>
    </dataValidation>
  </dataValidation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EC1C0A-426A-4CAC-B473-F4E7A0695BFC}">
          <x14:formula1>
            <xm:f>LISTES!$B$14:$B$20</xm:f>
          </x14:formula1>
          <xm:sqref>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codeName="Feuil8">
    <tabColor rgb="FFFFFF00"/>
  </sheetPr>
  <dimension ref="B1:I19"/>
  <sheetViews>
    <sheetView zoomScale="85" zoomScaleNormal="85" workbookViewId="0">
      <selection activeCell="F20" sqref="F20"/>
    </sheetView>
  </sheetViews>
  <sheetFormatPr baseColWidth="10" defaultColWidth="11.42578125" defaultRowHeight="15" customHeight="1"/>
  <cols>
    <col min="1" max="1" width="5" style="41" customWidth="1"/>
    <col min="2" max="2" width="11.42578125" style="41"/>
    <col min="3" max="3" width="41.140625" style="41" customWidth="1"/>
    <col min="4" max="4" width="61.5703125" style="41" customWidth="1"/>
    <col min="5" max="6" width="18.85546875" style="41" customWidth="1"/>
    <col min="7" max="7" width="48.28515625" style="41" customWidth="1"/>
    <col min="8" max="16384" width="11.42578125" style="41"/>
  </cols>
  <sheetData>
    <row r="1" spans="2:7" ht="28.5" customHeight="1">
      <c r="B1" s="380" t="s">
        <v>202</v>
      </c>
      <c r="C1" s="380"/>
      <c r="D1" s="380"/>
      <c r="E1" s="380"/>
      <c r="F1" s="380"/>
      <c r="G1" s="380"/>
    </row>
    <row r="2" spans="2:7" ht="15" customHeight="1">
      <c r="B2" s="189" t="s">
        <v>21</v>
      </c>
    </row>
    <row r="3" spans="2:7" ht="15" customHeight="1">
      <c r="B3" s="418" t="s">
        <v>203</v>
      </c>
      <c r="C3" s="418"/>
      <c r="D3" s="418"/>
      <c r="E3" s="418"/>
      <c r="F3" s="418"/>
      <c r="G3" s="418"/>
    </row>
    <row r="4" spans="2:7" ht="30" customHeight="1">
      <c r="B4" s="418" t="s">
        <v>204</v>
      </c>
      <c r="C4" s="418"/>
      <c r="D4" s="418"/>
      <c r="E4" s="418"/>
      <c r="F4" s="418"/>
      <c r="G4" s="418"/>
    </row>
    <row r="5" spans="2:7" ht="15" customHeight="1">
      <c r="B5" s="419" t="s">
        <v>205</v>
      </c>
      <c r="C5" s="419"/>
      <c r="D5" s="419"/>
      <c r="E5" s="419"/>
      <c r="F5" s="419"/>
      <c r="G5" s="419"/>
    </row>
    <row r="6" spans="2:7" ht="15" customHeight="1">
      <c r="B6" s="420" t="s">
        <v>206</v>
      </c>
      <c r="C6" s="420"/>
      <c r="D6" s="420"/>
      <c r="E6" s="420"/>
      <c r="F6" s="420"/>
      <c r="G6" s="420"/>
    </row>
    <row r="7" spans="2:7" ht="15" customHeight="1">
      <c r="B7" s="417" t="s">
        <v>207</v>
      </c>
      <c r="C7" s="417"/>
      <c r="D7" s="417"/>
      <c r="E7" s="417"/>
      <c r="F7" s="417"/>
      <c r="G7" s="417"/>
    </row>
    <row r="8" spans="2:7" ht="15" customHeight="1">
      <c r="B8" s="417" t="s">
        <v>208</v>
      </c>
      <c r="C8" s="417"/>
      <c r="D8" s="417"/>
      <c r="E8" s="417"/>
      <c r="F8" s="417"/>
      <c r="G8" s="417"/>
    </row>
    <row r="9" spans="2:7" ht="15" customHeight="1">
      <c r="B9" s="417" t="s">
        <v>209</v>
      </c>
      <c r="C9" s="417"/>
      <c r="D9" s="417"/>
      <c r="E9" s="417"/>
      <c r="F9" s="417"/>
      <c r="G9" s="417"/>
    </row>
    <row r="10" spans="2:7" ht="15" customHeight="1" thickBot="1"/>
    <row r="11" spans="2:7" ht="15" customHeight="1">
      <c r="B11" s="402" t="s">
        <v>210</v>
      </c>
      <c r="C11" s="403"/>
      <c r="D11" s="408" t="s">
        <v>211</v>
      </c>
      <c r="E11" s="408" t="s">
        <v>212</v>
      </c>
      <c r="F11" s="411" t="s">
        <v>213</v>
      </c>
      <c r="G11" s="412"/>
    </row>
    <row r="12" spans="2:7" ht="15" customHeight="1">
      <c r="B12" s="404"/>
      <c r="C12" s="405"/>
      <c r="D12" s="409"/>
      <c r="E12" s="409"/>
      <c r="F12" s="413"/>
      <c r="G12" s="414"/>
    </row>
    <row r="13" spans="2:7" ht="15" customHeight="1" thickBot="1">
      <c r="B13" s="406"/>
      <c r="C13" s="407"/>
      <c r="D13" s="410"/>
      <c r="E13" s="410"/>
      <c r="F13" s="415"/>
      <c r="G13" s="416"/>
    </row>
    <row r="14" spans="2:7" ht="115.5" thickBot="1">
      <c r="B14" s="57"/>
      <c r="C14" s="54" t="s">
        <v>214</v>
      </c>
      <c r="D14" s="52" t="s">
        <v>215</v>
      </c>
      <c r="E14" s="53"/>
      <c r="F14" s="52" t="s">
        <v>216</v>
      </c>
      <c r="G14" s="58"/>
    </row>
    <row r="15" spans="2:7" ht="113.25" customHeight="1" thickBot="1">
      <c r="B15" s="59"/>
      <c r="C15" s="60" t="s">
        <v>217</v>
      </c>
      <c r="D15" s="61" t="s">
        <v>218</v>
      </c>
      <c r="E15" s="62"/>
      <c r="F15" s="61" t="s">
        <v>219</v>
      </c>
      <c r="G15" s="63"/>
    </row>
    <row r="19" spans="8:9" ht="15" customHeight="1">
      <c r="H19" s="47"/>
      <c r="I19" s="47"/>
    </row>
  </sheetData>
  <mergeCells count="12">
    <mergeCell ref="B11:C13"/>
    <mergeCell ref="D11:D13"/>
    <mergeCell ref="F11:G13"/>
    <mergeCell ref="E11:E13"/>
    <mergeCell ref="B1:G1"/>
    <mergeCell ref="B9:G9"/>
    <mergeCell ref="B8:G8"/>
    <mergeCell ref="B3:G3"/>
    <mergeCell ref="B4:G4"/>
    <mergeCell ref="B5:G5"/>
    <mergeCell ref="B6:G6"/>
    <mergeCell ref="B7:G7"/>
  </mergeCells>
  <dataValidations count="1">
    <dataValidation type="list" allowBlank="1" showInputMessage="1" showErrorMessage="1" sqref="E14:F15" xr:uid="{CC3B580E-C283-4652-82F3-1BC6E03EAD46}">
      <mc:AlternateContent xmlns:x12ac="http://schemas.microsoft.com/office/spreadsheetml/2011/1/ac" xmlns:mc="http://schemas.openxmlformats.org/markup-compatibility/2006">
        <mc:Choice Requires="x12ac">
          <x12ac:list>"Oui, fortement","Oui, à la marge",Non</x12ac:list>
        </mc:Choice>
        <mc:Fallback>
          <formula1>"Oui, fortement,Oui, à la marge,Non"</formula1>
        </mc:Fallback>
      </mc:AlternateContent>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B28"/>
  <sheetViews>
    <sheetView workbookViewId="0">
      <selection activeCell="B20" sqref="B20"/>
    </sheetView>
  </sheetViews>
  <sheetFormatPr baseColWidth="10" defaultColWidth="11.42578125" defaultRowHeight="15"/>
  <cols>
    <col min="2" max="2" width="63" customWidth="1"/>
  </cols>
  <sheetData>
    <row r="1" spans="1:2">
      <c r="B1" s="22" t="s">
        <v>220</v>
      </c>
    </row>
    <row r="2" spans="1:2">
      <c r="B2" s="21" t="s">
        <v>221</v>
      </c>
    </row>
    <row r="3" spans="1:2">
      <c r="B3" s="21" t="s">
        <v>222</v>
      </c>
    </row>
    <row r="4" spans="1:2">
      <c r="B4" s="21" t="s">
        <v>223</v>
      </c>
    </row>
    <row r="5" spans="1:2">
      <c r="A5" s="20"/>
      <c r="B5" s="21" t="s">
        <v>224</v>
      </c>
    </row>
    <row r="6" spans="1:2">
      <c r="B6" s="21" t="s">
        <v>225</v>
      </c>
    </row>
    <row r="7" spans="1:2">
      <c r="B7" s="21" t="s">
        <v>226</v>
      </c>
    </row>
    <row r="8" spans="1:2">
      <c r="B8" s="21" t="s">
        <v>227</v>
      </c>
    </row>
    <row r="9" spans="1:2">
      <c r="B9" s="21" t="s">
        <v>228</v>
      </c>
    </row>
    <row r="10" spans="1:2">
      <c r="B10" s="21" t="s">
        <v>229</v>
      </c>
    </row>
    <row r="11" spans="1:2">
      <c r="B11" s="21" t="s">
        <v>230</v>
      </c>
    </row>
    <row r="13" spans="1:2">
      <c r="B13" s="55" t="s">
        <v>231</v>
      </c>
    </row>
    <row r="14" spans="1:2">
      <c r="B14" t="s">
        <v>232</v>
      </c>
    </row>
    <row r="15" spans="1:2">
      <c r="B15" t="s">
        <v>233</v>
      </c>
    </row>
    <row r="16" spans="1:2">
      <c r="B16" t="s">
        <v>234</v>
      </c>
    </row>
    <row r="17" spans="2:2">
      <c r="B17" t="s">
        <v>235</v>
      </c>
    </row>
    <row r="18" spans="2:2">
      <c r="B18" t="s">
        <v>236</v>
      </c>
    </row>
    <row r="19" spans="2:2">
      <c r="B19" t="s">
        <v>237</v>
      </c>
    </row>
    <row r="20" spans="2:2">
      <c r="B20" t="s">
        <v>238</v>
      </c>
    </row>
    <row r="22" spans="2:2">
      <c r="B22" s="421" t="s">
        <v>165</v>
      </c>
    </row>
    <row r="23" spans="2:2">
      <c r="B23" s="422"/>
    </row>
    <row r="24" spans="2:2">
      <c r="B24" s="422"/>
    </row>
    <row r="25" spans="2:2">
      <c r="B25" s="422"/>
    </row>
    <row r="26" spans="2:2">
      <c r="B26" s="422"/>
    </row>
    <row r="27" spans="2:2">
      <c r="B27" s="422"/>
    </row>
    <row r="28" spans="2:2">
      <c r="B28" s="423"/>
    </row>
  </sheetData>
  <mergeCells count="1">
    <mergeCell ref="B22:B28"/>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Props1.xml><?xml version="1.0" encoding="utf-8"?>
<ds:datastoreItem xmlns:ds="http://schemas.openxmlformats.org/officeDocument/2006/customXml" ds:itemID="{B2B6599C-621B-4956-940F-FBBB3E658886}">
  <ds:schemaRefs>
    <ds:schemaRef ds:uri="http://schemas.microsoft.com/sharepoint/v3/contenttype/forms"/>
  </ds:schemaRefs>
</ds:datastoreItem>
</file>

<file path=customXml/itemProps2.xml><?xml version="1.0" encoding="utf-8"?>
<ds:datastoreItem xmlns:ds="http://schemas.openxmlformats.org/officeDocument/2006/customXml" ds:itemID="{58968DA0-86CA-4E5C-BC7D-72B1FFE11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5BEAD3-825A-45E5-950B-F40FEB5156A1}">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 </vt:lpstr>
      <vt:lpstr>Feuil1</vt:lpstr>
      <vt:lpstr>Indicateurs socles - DNSH</vt:lpstr>
      <vt:lpstr>Indicateur GES quantifié</vt:lpstr>
      <vt:lpstr>Indicateurs socles - autres</vt:lpstr>
      <vt:lpstr>ODD</vt:lpstr>
      <vt:lpstr>LISTES</vt:lpstr>
    </vt:vector>
  </TitlesOfParts>
  <Manager/>
  <Company>Bpifrance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GARCIA</dc:creator>
  <cp:keywords/>
  <dc:description/>
  <cp:lastModifiedBy>MACAIRE Michaël</cp:lastModifiedBy>
  <cp:revision/>
  <dcterms:created xsi:type="dcterms:W3CDTF">2021-01-18T16:21:19Z</dcterms:created>
  <dcterms:modified xsi:type="dcterms:W3CDTF">2025-07-01T07:12:34Z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y fmtid="{D5CDD505-2E9C-101B-9397-08002B2CF9AE}" pid="4" name="MSIP_Label_98ce3bfb-fff1-481a-835b-0a342757958d_Enabled">
    <vt:lpwstr>true</vt:lpwstr>
  </property>
  <property fmtid="{D5CDD505-2E9C-101B-9397-08002B2CF9AE}" pid="5" name="MSIP_Label_98ce3bfb-fff1-481a-835b-0a342757958d_SetDate">
    <vt:lpwstr>2025-02-27T10:59:50Z</vt:lpwstr>
  </property>
  <property fmtid="{D5CDD505-2E9C-101B-9397-08002B2CF9AE}" pid="6" name="MSIP_Label_98ce3bfb-fff1-481a-835b-0a342757958d_Method">
    <vt:lpwstr>Standard</vt:lpwstr>
  </property>
  <property fmtid="{D5CDD505-2E9C-101B-9397-08002B2CF9AE}" pid="7" name="MSIP_Label_98ce3bfb-fff1-481a-835b-0a342757958d_Name">
    <vt:lpwstr>C0 - Public</vt:lpwstr>
  </property>
  <property fmtid="{D5CDD505-2E9C-101B-9397-08002B2CF9AE}" pid="8" name="MSIP_Label_98ce3bfb-fff1-481a-835b-0a342757958d_SiteId">
    <vt:lpwstr>cb6c2492-4a85-4b15-85a1-ed94d47e5849</vt:lpwstr>
  </property>
  <property fmtid="{D5CDD505-2E9C-101B-9397-08002B2CF9AE}" pid="9" name="MSIP_Label_98ce3bfb-fff1-481a-835b-0a342757958d_ActionId">
    <vt:lpwstr>d082141a-56f8-4549-9255-0150c0ba2a5b</vt:lpwstr>
  </property>
  <property fmtid="{D5CDD505-2E9C-101B-9397-08002B2CF9AE}" pid="10" name="MSIP_Label_98ce3bfb-fff1-481a-835b-0a342757958d_ContentBits">
    <vt:lpwstr>0</vt:lpwstr>
  </property>
  <property fmtid="{D5CDD505-2E9C-101B-9397-08002B2CF9AE}" pid="11" name="MSIP_Label_98ce3bfb-fff1-481a-835b-0a342757958d_Tag">
    <vt:lpwstr>10, 3, 0, 2</vt:lpwstr>
  </property>
</Properties>
</file>